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503-05632\外付けhd\07 財政\98 諸調査・諸通知\H28\02 照会\290207平成２７年度財政状況資料集の作成及び提出について\09本庁あて\"/>
    </mc:Choice>
  </mc:AlternateContent>
  <bookViews>
    <workbookView xWindow="0" yWindow="0" windowWidth="20730" windowHeight="1176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68" i="11" l="1"/>
  <c r="AA28"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s="1"/>
  <c r="BE35" i="9" s="1"/>
  <c r="BW34" i="9" l="1"/>
  <c r="BW35" i="9" s="1"/>
  <c r="BW36" i="9" s="1"/>
</calcChain>
</file>

<file path=xl/sharedStrings.xml><?xml version="1.0" encoding="utf-8"?>
<sst xmlns="http://schemas.openxmlformats.org/spreadsheetml/2006/main" count="1038" uniqueCount="567">
  <si>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</si>
  <si>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</si>
  <si>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</si>
  <si>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</si>
  <si>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</si>
  <si>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</si>
  <si>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</si>
  <si>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</si>
  <si>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</si>
  <si>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</si>
  <si>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</si>
  <si>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</si>
  <si>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</si>
  <si>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</si>
  <si>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</si>
  <si>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</si>
  <si>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</si>
  <si>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</si>
  <si>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</si>
  <si>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</si>
  <si>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</si>
  <si>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</si>
  <si>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</si>
  <si>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</si>
  <si>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</si>
  <si>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</si>
  <si>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</si>
  <si>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</si>
  <si>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</si>
  <si>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</si>
  <si>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</si>
  <si>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</si>
  <si>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</si>
  <si>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</si>
  <si>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</si>
  <si>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</si>
  <si>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</si>
  <si>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</si>
  <si>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</si>
  <si>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</si>
  <si>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</si>
  <si>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</si>
  <si>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</si>
  <si>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</si>
  <si>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</si>
  <si>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</si>
  <si>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</si>
  <si>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</si>
  <si>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</si>
  <si>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</si>
  <si>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</si>
  <si>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</si>
  <si>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</si>
  <si>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</si>
  <si>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</si>
  <si>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</si>
  <si>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</si>
  <si>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</si>
  <si>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</si>
  <si>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</si>
  <si>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</si>
  <si>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</si>
  <si>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</si>
  <si>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</si>
  <si>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</si>
  <si>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</si>
  <si>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</si>
  <si>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</si>
  <si>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</si>
  <si>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</si>
  <si>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</si>
  <si>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</si>
  <si>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</si>
  <si>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</si>
  <si>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</si>
  <si>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</si>
  <si>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</si>
  <si>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</si>
  <si>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</si>
  <si>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</si>
  <si>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</si>
  <si>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</si>
  <si>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</si>
  <si>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</si>
  <si>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</si>
  <si>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</si>
  <si>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</si>
  <si>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</si>
  <si>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</si>
  <si>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</si>
  <si>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</si>
  <si>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</si>
  <si>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</si>
  <si>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</si>
  <si>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</si>
  <si>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</si>
  <si>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</si>
  <si>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</si>
  <si>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</si>
  <si>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</si>
  <si>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</si>
  <si>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</si>
  <si>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</si>
  <si>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</si>
  <si>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</si>
  <si>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</si>
  <si>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</si>
  <si>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</si>
  <si>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</si>
  <si>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</si>
  <si>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</si>
  <si>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</si>
  <si>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</si>
  <si>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</si>
  <si>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</si>
  <si>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</si>
  <si>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</si>
  <si>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</si>
  <si>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</si>
  <si>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</si>
  <si>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</si>
  <si>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</si>
  <si>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</si>
  <si>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</si>
  <si>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</si>
  <si>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</si>
  <si>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</si>
  <si>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</si>
  <si>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</si>
  <si>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</si>
  <si>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</si>
  <si>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</si>
  <si>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</si>
  <si>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</si>
  <si>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</si>
  <si>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</si>
  <si>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</si>
  <si>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</si>
  <si>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</si>
  <si>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</si>
  <si>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</si>
  <si>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</si>
  <si>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</si>
  <si>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</si>
  <si>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</si>
  <si>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</si>
  <si>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</si>
  <si>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</si>
  <si>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</si>
  <si>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</si>
  <si>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</si>
  <si>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</si>
  <si>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</si>
  <si>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</si>
  <si>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</si>
  <si>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</si>
  <si>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</si>
  <si>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</si>
  <si>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</si>
  <si>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</si>
  <si>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</si>
  <si>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</si>
  <si>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</si>
  <si>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</si>
  <si>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</si>
  <si>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</si>
  <si>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</si>
  <si>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</si>
  <si>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</si>
  <si>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</si>
  <si>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</si>
  <si>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</si>
  <si>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</si>
  <si>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</si>
  <si>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</si>
  <si>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</si>
  <si>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</si>
  <si>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</si>
  <si>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</si>
  <si>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</si>
  <si>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</si>
  <si>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</si>
  <si>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</si>
  <si>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</si>
  <si>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</si>
  <si>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</si>
  <si>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</si>
  <si>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</si>
  <si>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</si>
  <si>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</si>
  <si>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</si>
  <si>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</si>
  <si>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</si>
  <si>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北海道今金町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</si>
  <si>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</si>
  <si>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</si>
  <si>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</si>
  <si>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</si>
  <si>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</si>
  <si>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</si>
  <si>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</si>
  <si>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</si>
  <si>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</si>
  <si>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</si>
  <si>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</si>
  <si>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</si>
  <si>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</si>
  <si>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</si>
  <si>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</si>
  <si>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</si>
  <si>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</si>
  <si>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</si>
  <si>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</si>
  <si>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</si>
  <si>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</si>
  <si>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</si>
  <si>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</si>
  <si>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</si>
  <si>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</si>
  <si>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</si>
  <si>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</si>
  <si>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</si>
  <si>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</si>
  <si>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</si>
  <si>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</si>
  <si>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</si>
  <si>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</si>
  <si>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</si>
  <si>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</si>
  <si>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</si>
  <si>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</si>
  <si>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</si>
  <si>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</si>
  <si>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</si>
  <si>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</si>
  <si>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</si>
  <si>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</si>
  <si>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</si>
  <si>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</si>
  <si>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</si>
  <si>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</si>
  <si>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</si>
  <si>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</si>
  <si>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</si>
  <si>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</si>
  <si>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</si>
  <si>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</si>
  <si>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</si>
  <si>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</si>
  <si>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</si>
  <si>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</si>
  <si>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</si>
  <si>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</si>
  <si>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</si>
  <si>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</si>
  <si>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</si>
  <si>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</si>
  <si>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</si>
  <si>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</si>
  <si>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</si>
  <si>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</si>
  <si>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</si>
  <si>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</si>
  <si>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</si>
  <si>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</si>
  <si>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</si>
  <si>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</si>
  <si>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</si>
  <si>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</si>
  <si>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</si>
  <si>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</si>
  <si>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</si>
  <si>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</si>
  <si>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</si>
  <si>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</si>
  <si>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</si>
  <si>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</si>
  <si>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</si>
  <si>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</si>
  <si>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</si>
  <si>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</si>
  <si>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</si>
  <si>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</si>
  <si>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</si>
  <si>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</si>
  <si>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</si>
  <si>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</si>
  <si>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</si>
  <si>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</si>
  <si>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</si>
  <si>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</si>
  <si>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</si>
  <si>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</si>
  <si>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</si>
  <si>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</si>
  <si>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</si>
  <si>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</si>
  <si>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</si>
  <si>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</si>
  <si>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</si>
  <si>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</si>
  <si>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</si>
  <si>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</si>
  <si>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</si>
  <si>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</si>
  <si>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</si>
  <si>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</si>
  <si>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</si>
  <si>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</si>
  <si>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</si>
  <si>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</si>
  <si>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</si>
  <si>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</si>
  <si>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</si>
  <si>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</si>
  <si>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</si>
  <si>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</si>
  <si>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</si>
  <si>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</si>
  <si>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</si>
  <si>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</si>
  <si>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</si>
  <si>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</si>
  <si>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</si>
  <si>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</si>
  <si>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</si>
  <si>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</si>
  <si>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</si>
  <si>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</si>
  <si>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</si>
  <si>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</si>
  <si>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</si>
  <si>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</si>
  <si>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</si>
  <si>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</si>
  <si>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</si>
  <si>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</si>
  <si>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</si>
  <si>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</si>
  <si>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</si>
  <si>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北海道今金町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</si>
  <si>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</si>
  <si>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</si>
  <si>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</si>
  <si>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</si>
  <si>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</si>
  <si>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</si>
  <si>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</si>
  <si>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</si>
  <si>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</si>
  <si>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</si>
  <si>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</si>
  <si>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</si>
  <si>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</si>
  <si>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</si>
  <si>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</si>
  <si>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</si>
  <si>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</si>
  <si>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</si>
  <si>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</si>
  <si>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</si>
  <si>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</si>
  <si>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</si>
  <si>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</si>
  <si>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</si>
  <si>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</si>
  <si>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</si>
  <si>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</si>
  <si>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</si>
  <si>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</si>
  <si>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</si>
  <si>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</si>
  <si>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</si>
  <si>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</si>
  <si>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</si>
  <si>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</si>
  <si>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</si>
  <si>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</si>
  <si>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</si>
  <si>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</si>
  <si>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</si>
  <si>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</si>
  <si>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</si>
  <si>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</si>
  <si>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</si>
  <si>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</si>
  <si>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</si>
  <si>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</si>
  <si>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</si>
  <si>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</si>
  <si>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</si>
  <si>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</si>
  <si>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</si>
  <si>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</si>
  <si>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</si>
  <si>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</si>
  <si>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</si>
  <si>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</si>
  <si>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</si>
  <si>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</si>
  <si>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</si>
  <si>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</si>
  <si>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</si>
  <si>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</si>
  <si>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</si>
  <si>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</si>
  <si>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</si>
  <si>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</si>
  <si>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</si>
  <si>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</si>
  <si>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</si>
  <si>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</si>
  <si>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</si>
  <si>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</si>
  <si>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</si>
  <si>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</si>
  <si>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</si>
  <si>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</si>
  <si>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</si>
  <si>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</si>
  <si>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</si>
  <si>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</si>
  <si>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</si>
  <si>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</si>
  <si>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</si>
  <si>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</si>
  <si>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</si>
  <si>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</si>
  <si>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</si>
  <si>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</si>
  <si>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</si>
  <si>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</si>
  <si>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</si>
  <si>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</si>
  <si>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</si>
  <si>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</si>
  <si>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</si>
  <si>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</si>
  <si>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</si>
  <si>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</si>
  <si>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</si>
  <si>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</si>
  <si>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</si>
  <si>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</si>
  <si>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</si>
  <si>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</si>
  <si>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</si>
  <si>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</si>
  <si>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介護老人保健施設特別会計</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</si>
  <si>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</si>
  <si>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</si>
  <si>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</si>
  <si>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</si>
  <si>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</si>
  <si>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</si>
  <si>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</si>
  <si>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</si>
  <si>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</si>
  <si>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</si>
  <si>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</si>
  <si>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</si>
  <si>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</si>
  <si>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</si>
  <si>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</si>
  <si>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</si>
  <si>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</si>
  <si>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</si>
  <si>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</si>
  <si>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</si>
  <si>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</si>
  <si>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</si>
  <si>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</si>
  <si>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</si>
  <si>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</si>
  <si>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</si>
  <si>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</si>
  <si>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</si>
  <si>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</si>
  <si>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</si>
  <si>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</si>
  <si>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</si>
  <si>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</si>
  <si>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</si>
  <si>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</si>
  <si>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</si>
  <si>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</si>
  <si>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</si>
  <si>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</si>
  <si>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</si>
  <si>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</si>
  <si>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</si>
  <si>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</si>
  <si>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</si>
  <si>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</si>
  <si>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</si>
  <si>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</si>
  <si>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</si>
  <si>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</si>
  <si>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</si>
  <si>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</si>
  <si>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</si>
  <si>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</si>
  <si>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</si>
  <si>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</si>
  <si>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</si>
  <si>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</si>
  <si>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</si>
  <si>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</si>
  <si>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</si>
  <si>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</si>
  <si>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</si>
  <si>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</si>
  <si>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</si>
  <si>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</si>
  <si>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</si>
  <si>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</si>
  <si>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</si>
  <si>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</si>
  <si>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</si>
  <si>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</si>
  <si>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</si>
  <si>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</si>
  <si>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</si>
  <si>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</si>
  <si>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</si>
  <si>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</si>
  <si>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</si>
  <si>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</si>
  <si>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</si>
  <si>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</si>
  <si>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</si>
  <si>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</si>
  <si>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</si>
  <si>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 5.66</t>
  </si>
  <si>
    <t>▲ 2.55</t>
  </si>
  <si>
    <t>国民健康保険特別会計施設勘定</t>
  </si>
  <si>
    <t>介護老人保健施設特別会計</t>
  </si>
  <si>
    <t>一般会計</t>
  </si>
  <si>
    <t>簡易水道事業特別会計</t>
  </si>
  <si>
    <t>国民健康保険事業勘定</t>
  </si>
  <si>
    <t>介護保険特別会計</t>
  </si>
  <si>
    <t>公共下水道事業特別会計</t>
  </si>
  <si>
    <t>後期高齢者医療特別会計</t>
  </si>
  <si>
    <t>その他会計（赤字）</t>
  </si>
  <si>
    <t>その他会計（黒字）</t>
  </si>
  <si>
    <t>-</t>
    <phoneticPr fontId="2"/>
  </si>
  <si>
    <t>-</t>
    <phoneticPr fontId="2"/>
  </si>
  <si>
    <t>-</t>
    <phoneticPr fontId="2"/>
  </si>
  <si>
    <t>-</t>
    <phoneticPr fontId="2"/>
  </si>
  <si>
    <t>北部檜山衛生センター組合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</si>
  <si>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</si>
  <si>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渡島檜山滞納整理機構</t>
    <rPh sb="0" eb="2">
      <t>オシマ</t>
    </rPh>
    <rPh sb="2" eb="4">
      <t>ヒヤマ</t>
    </rPh>
    <rPh sb="4" eb="6">
      <t>タイノウ</t>
    </rPh>
    <rPh sb="6" eb="8">
      <t>セイリ</t>
    </rPh>
    <rPh sb="8" eb="10">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</si>
  <si>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</si>
  <si>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</si>
  <si>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</si>
  <si>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</si>
  <si>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</si>
  <si>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</si>
  <si>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</si>
  <si>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</si>
  <si>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</si>
  <si>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</si>
  <si>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</si>
  <si>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</si>
  <si>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</si>
  <si>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０であり、有形固定資産減価償却率は類似団体平均を２．８％上回っています。今後、総合体育館、今金中学校、給食センター、役場庁舎、消防庁舎等の改築等に係る起債額の増加が予想されることから、今後予定される投資的事業を実施する際には、借入総額の抑制と年度間の平準化を図り、年度毎の償還額が過多にならないよう計画的に実施することが重要と考えます。</t>
    <rPh sb="1" eb="3">
      <t>ショウライ</t>
    </rPh>
    <rPh sb="3" eb="5">
      <t>フタン</t>
    </rPh>
    <rPh sb="5" eb="7">
      <t>ヒリツ</t>
    </rPh>
    <rPh sb="13" eb="15">
      <t>ユウケイ</t>
    </rPh>
    <rPh sb="15" eb="17">
      <t>コテイ</t>
    </rPh>
    <rPh sb="17" eb="19">
      <t>シサン</t>
    </rPh>
    <rPh sb="19" eb="21">
      <t>ゲンカ</t>
    </rPh>
    <rPh sb="21" eb="23">
      <t>ショウキャク</t>
    </rPh>
    <rPh sb="23" eb="24">
      <t>リツ</t>
    </rPh>
    <rPh sb="29" eb="31">
      <t>ヘイキン</t>
    </rPh>
    <rPh sb="36" eb="38">
      <t>ウワマワ</t>
    </rPh>
    <rPh sb="44" eb="46">
      <t>コンゴ</t>
    </rPh>
    <rPh sb="71" eb="73">
      <t>ショウボウ</t>
    </rPh>
    <rPh sb="73" eb="75">
      <t>チョウシャ</t>
    </rPh>
    <rPh sb="77" eb="79">
      <t>カイチク</t>
    </rPh>
    <rPh sb="79" eb="80">
      <t>トウ</t>
    </rPh>
    <rPh sb="81" eb="82">
      <t>カカ</t>
    </rPh>
    <rPh sb="83" eb="85">
      <t>キサイ</t>
    </rPh>
    <rPh sb="85" eb="86">
      <t>ガク</t>
    </rPh>
    <rPh sb="87" eb="89">
      <t>ゾウカ</t>
    </rPh>
    <rPh sb="90" eb="92">
      <t>ヨソウ</t>
    </rPh>
    <rPh sb="100" eb="102">
      <t>コンゴ</t>
    </rPh>
    <rPh sb="102" eb="104">
      <t>ヨテイ</t>
    </rPh>
    <rPh sb="107" eb="110">
      <t>トウシテキ</t>
    </rPh>
    <rPh sb="110" eb="112">
      <t>ジギョウ</t>
    </rPh>
    <rPh sb="113" eb="115">
      <t>ジッシ</t>
    </rPh>
    <rPh sb="117" eb="118">
      <t>サイ</t>
    </rPh>
    <rPh sb="121" eb="123">
      <t>カリイレ</t>
    </rPh>
    <rPh sb="123" eb="125">
      <t>ソウガク</t>
    </rPh>
    <rPh sb="126" eb="128">
      <t>ヨクセイ</t>
    </rPh>
    <rPh sb="129" eb="131">
      <t>ネンド</t>
    </rPh>
    <rPh sb="131" eb="132">
      <t>カン</t>
    </rPh>
    <rPh sb="133" eb="136">
      <t>ヘイジュンカ</t>
    </rPh>
    <rPh sb="137" eb="138">
      <t>ハカ</t>
    </rPh>
    <rPh sb="140" eb="142">
      <t>ネンド</t>
    </rPh>
    <rPh sb="142" eb="143">
      <t>ゴト</t>
    </rPh>
    <rPh sb="144" eb="146">
      <t>ショウカン</t>
    </rPh>
    <rPh sb="146" eb="147">
      <t>ガク</t>
    </rPh>
    <rPh sb="148" eb="150">
      <t>カタ</t>
    </rPh>
    <rPh sb="168" eb="170">
      <t>ジュウヨウ</t>
    </rPh>
    <rPh sb="171" eb="172">
      <t>カンガ</t>
    </rPh>
    <phoneticPr fontId="5"/>
  </si>
  <si>
    <t>　これまで実質公債費比率は類似団体平均を下回って推移してきており、平成２７年度は０．４％下回っています。今後、総合体育館、今金中学校、給食センター、役場庁舎、消防庁舎等の改築等に係る起債額の増加が予想されることから、今後予定される投資的事業を実施する際には、地方債現在高及び元利償還金が増加傾向に転じ、将来負担比率及び実質公債費比率が上昇していくことが想定されることから、これまで以上に公債費の適正化に取り組んでいく必要があります。</t>
    <rPh sb="5" eb="7">
      <t>ジッシツ</t>
    </rPh>
    <rPh sb="7" eb="10">
      <t>コウサイヒ</t>
    </rPh>
    <rPh sb="10" eb="12">
      <t>ヒリツ</t>
    </rPh>
    <rPh sb="13" eb="15">
      <t>ルイジ</t>
    </rPh>
    <rPh sb="15" eb="17">
      <t>ダンタイ</t>
    </rPh>
    <rPh sb="17" eb="19">
      <t>ヘイキン</t>
    </rPh>
    <rPh sb="20" eb="22">
      <t>シタマワ</t>
    </rPh>
    <rPh sb="24" eb="26">
      <t>スイイ</t>
    </rPh>
    <rPh sb="33" eb="35">
      <t>ヘイセイ</t>
    </rPh>
    <rPh sb="37" eb="39">
      <t>ネンド</t>
    </rPh>
    <rPh sb="44" eb="46">
      <t>シタマワ</t>
    </rPh>
    <rPh sb="79" eb="81">
      <t>ショウボウ</t>
    </rPh>
    <rPh sb="81" eb="83">
      <t>チョウシャ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</si>
</sst>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151047</c:v>
                </c:pt>
                <c:pt idx="1">
                  <c:v>157696</c:v>
                </c:pt>
                <c:pt idx="2">
                  <c:v>174727</c:v>
                </c:pt>
                <c:pt idx="3">
                  <c:v>89298</c:v>
                </c:pt>
                <c:pt idx="4">
                  <c:v>95923</c:v>
                </c:pt>
              </c:numCache>
            </c:numRef>
          </c:val>
          <c:smooth val="0"/>
        </c:ser>
        <c:dLbls>
          <c:showLegendKey val="0"/>
          <c:showVal val="0"/>
          <c:showCatName val="0"/>
          <c:showSerName val="0"/>
          <c:showPercent val="0"/>
          <c:showBubbleSize val="0"/>
        </c:dLbls>
        <c:marker val="1"/>
        <c:smooth val="0"/>
        <c:axId val="138361864"/>
        <c:axId val="138362248"/>
      </c:lineChart>
      <c:catAx>
        <c:axId val="13836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62248"/>
        <c:crosses val="autoZero"/>
        <c:auto val="1"/>
        <c:lblAlgn val="ctr"/>
        <c:lblOffset val="100"/>
        <c:tickLblSkip val="1"/>
        <c:tickMarkSkip val="1"/>
        <c:noMultiLvlLbl val="0"/>
      </c:catAx>
      <c:valAx>
        <c:axId val="138362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6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1.54</c:v>
                </c:pt>
                <c:pt idx="1">
                  <c:v>0.98</c:v>
                </c:pt>
                <c:pt idx="2">
                  <c:v>0.56999999999999995</c:v>
                </c:pt>
                <c:pt idx="3">
                  <c:v>0.79</c:v>
                </c:pt>
                <c:pt idx="4">
                  <c:v>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18.75</c:v>
                </c:pt>
                <c:pt idx="1">
                  <c:v>20.12</c:v>
                </c:pt>
                <c:pt idx="2">
                  <c:v>20.89</c:v>
                </c:pt>
                <c:pt idx="3">
                  <c:v>16.12</c:v>
                </c:pt>
                <c:pt idx="4">
                  <c:v>13.61</c:v>
                </c:pt>
              </c:numCache>
            </c:numRef>
          </c:val>
        </c:ser>
        <c:dLbls>
          <c:showLegendKey val="0"/>
          <c:showVal val="0"/>
          <c:showCatName val="0"/>
          <c:showSerName val="0"/>
          <c:showPercent val="0"/>
          <c:showBubbleSize val="0"/>
        </c:dLbls>
        <c:gapWidth val="250"/>
        <c:overlap val="100"/>
        <c:axId val="194962632"/>
        <c:axId val="97392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0.73</c:v>
                </c:pt>
                <c:pt idx="1">
                  <c:v>0.57999999999999996</c:v>
                </c:pt>
                <c:pt idx="2">
                  <c:v>-0.3</c:v>
                </c:pt>
                <c:pt idx="3">
                  <c:v>-5.66</c:v>
                </c:pt>
                <c:pt idx="4">
                  <c:v>-2.5499999999999998</c:v>
                </c:pt>
              </c:numCache>
            </c:numRef>
          </c:val>
          <c:smooth val="0"/>
        </c:ser>
        <c:dLbls>
          <c:showLegendKey val="0"/>
          <c:showVal val="0"/>
          <c:showCatName val="0"/>
          <c:showSerName val="0"/>
          <c:showPercent val="0"/>
          <c:showBubbleSize val="0"/>
        </c:dLbls>
        <c:marker val="1"/>
        <c:smooth val="0"/>
        <c:axId val="194962632"/>
        <c:axId val="97392616"/>
      </c:lineChart>
      <c:catAx>
        <c:axId val="19496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392616"/>
        <c:crosses val="autoZero"/>
        <c:auto val="1"/>
        <c:lblAlgn val="ctr"/>
        <c:lblOffset val="100"/>
        <c:tickLblSkip val="1"/>
        <c:tickMarkSkip val="1"/>
        <c:noMultiLvlLbl val="0"/>
      </c:catAx>
      <c:valAx>
        <c:axId val="9739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6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0.02</c:v>
                </c:pt>
                <c:pt idx="4">
                  <c:v>#N/A</c:v>
                </c:pt>
                <c:pt idx="5">
                  <c:v>0.01</c:v>
                </c:pt>
                <c:pt idx="6">
                  <c:v>#N/A</c:v>
                </c:pt>
                <c:pt idx="7">
                  <c:v>0.03</c:v>
                </c:pt>
                <c:pt idx="8">
                  <c:v>#N/A</c:v>
                </c:pt>
                <c:pt idx="9">
                  <c:v>0.04</c:v>
                </c:pt>
              </c:numCache>
            </c:numRef>
          </c:val>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0.05</c:v>
                </c:pt>
                <c:pt idx="4">
                  <c:v>#N/A</c:v>
                </c:pt>
                <c:pt idx="5">
                  <c:v>0.08</c:v>
                </c:pt>
                <c:pt idx="6">
                  <c:v>#N/A</c:v>
                </c:pt>
                <c:pt idx="7">
                  <c:v>0.08</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0.2</c:v>
                </c:pt>
                <c:pt idx="4">
                  <c:v>#N/A</c:v>
                </c:pt>
                <c:pt idx="5">
                  <c:v>0.23</c:v>
                </c:pt>
                <c:pt idx="6">
                  <c:v>#N/A</c:v>
                </c:pt>
                <c:pt idx="7">
                  <c:v>0.11</c:v>
                </c:pt>
                <c:pt idx="8">
                  <c:v>#N/A</c:v>
                </c:pt>
                <c:pt idx="9">
                  <c:v>0.21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1.54</c:v>
                </c:pt>
                <c:pt idx="2">
                  <c:v>#N/A</c:v>
                </c:pt>
                <c:pt idx="3">
                  <c:v>0.97</c:v>
                </c:pt>
                <c:pt idx="4">
                  <c:v>#N/A</c:v>
                </c:pt>
                <c:pt idx="5">
                  <c:v>0.56999999999999995</c:v>
                </c:pt>
                <c:pt idx="6">
                  <c:v>#N/A</c:v>
                </c:pt>
                <c:pt idx="7">
                  <c:v>0.79</c:v>
                </c:pt>
                <c:pt idx="8">
                  <c:v>#N/A</c:v>
                </c:pt>
                <c:pt idx="9">
                  <c:v>0.9</c:v>
                </c:pt>
              </c:numCache>
            </c:numRef>
          </c:val>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3.54</c:v>
                </c:pt>
                <c:pt idx="2">
                  <c:v>#N/A</c:v>
                </c:pt>
                <c:pt idx="3">
                  <c:v>3.49</c:v>
                </c:pt>
                <c:pt idx="4">
                  <c:v>#N/A</c:v>
                </c:pt>
                <c:pt idx="5">
                  <c:v>3.54</c:v>
                </c:pt>
                <c:pt idx="6">
                  <c:v>#N/A</c:v>
                </c:pt>
                <c:pt idx="7">
                  <c:v>3.9</c:v>
                </c:pt>
                <c:pt idx="8">
                  <c:v>#N/A</c:v>
                </c:pt>
                <c:pt idx="9">
                  <c:v>3.54</c:v>
                </c:pt>
              </c:numCache>
            </c:numRef>
          </c:val>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5.81</c:v>
                </c:pt>
                <c:pt idx="2">
                  <c:v>#N/A</c:v>
                </c:pt>
                <c:pt idx="3">
                  <c:v>5.7</c:v>
                </c:pt>
                <c:pt idx="4">
                  <c:v>#N/A</c:v>
                </c:pt>
                <c:pt idx="5">
                  <c:v>6.84</c:v>
                </c:pt>
                <c:pt idx="6">
                  <c:v>#N/A</c:v>
                </c:pt>
                <c:pt idx="7">
                  <c:v>8.39</c:v>
                </c:pt>
                <c:pt idx="8">
                  <c:v>#N/A</c:v>
                </c:pt>
                <c:pt idx="9">
                  <c:v>9</c:v>
                </c:pt>
              </c:numCache>
            </c:numRef>
          </c:val>
        </c:ser>
        <c:dLbls>
          <c:showLegendKey val="0"/>
          <c:showVal val="0"/>
          <c:showCatName val="0"/>
          <c:showSerName val="0"/>
          <c:showPercent val="0"/>
          <c:showBubbleSize val="0"/>
        </c:dLbls>
        <c:gapWidth val="150"/>
        <c:overlap val="100"/>
        <c:axId val="190109256"/>
        <c:axId val="198662560"/>
      </c:barChart>
      <c:catAx>
        <c:axId val="19010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662560"/>
        <c:crosses val="autoZero"/>
        <c:auto val="1"/>
        <c:lblAlgn val="ctr"/>
        <c:lblOffset val="100"/>
        <c:tickLblSkip val="1"/>
        <c:tickMarkSkip val="1"/>
        <c:noMultiLvlLbl val="0"/>
      </c:catAx>
      <c:valAx>
        <c:axId val="1986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09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603</c:v>
                </c:pt>
                <c:pt idx="5">
                  <c:v>608</c:v>
                </c:pt>
                <c:pt idx="8">
                  <c:v>607</c:v>
                </c:pt>
                <c:pt idx="11">
                  <c:v>621</c:v>
                </c:pt>
                <c:pt idx="14">
                  <c:v>591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30</c:v>
                </c:pt>
                <c:pt idx="6">
                  <c:v>6</c:v>
                </c:pt>
                <c:pt idx="9">
                  <c:v>68</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c:v>
                </c:pt>
                <c:pt idx="3">
                  <c:v>30</c:v>
                </c:pt>
                <c:pt idx="6">
                  <c:v>3</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215</c:v>
                </c:pt>
                <c:pt idx="3">
                  <c:v>209</c:v>
                </c:pt>
                <c:pt idx="6">
                  <c:v>195</c:v>
                </c:pt>
                <c:pt idx="9">
                  <c:v>179</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613</c:v>
                </c:pt>
                <c:pt idx="3">
                  <c:v>621</c:v>
                </c:pt>
                <c:pt idx="6">
                  <c:v>652</c:v>
                </c:pt>
                <c:pt idx="9">
                  <c:v>670</c:v>
                </c:pt>
                <c:pt idx="12">
                  <c:v>634</c:v>
                </c:pt>
              </c:numCache>
            </c:numRef>
          </c:val>
        </c:ser>
        <c:dLbls>
          <c:showLegendKey val="0"/>
          <c:showVal val="0"/>
          <c:showCatName val="0"/>
          <c:showSerName val="0"/>
          <c:showPercent val="0"/>
          <c:showBubbleSize val="0"/>
        </c:dLbls>
        <c:gapWidth val="100"/>
        <c:overlap val="100"/>
        <c:axId val="194859616"/>
        <c:axId val="19513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270</c:v>
                </c:pt>
                <c:pt idx="2">
                  <c:v>#N/A</c:v>
                </c:pt>
                <c:pt idx="3">
                  <c:v>#N/A</c:v>
                </c:pt>
                <c:pt idx="4">
                  <c:v>282</c:v>
                </c:pt>
                <c:pt idx="5">
                  <c:v>#N/A</c:v>
                </c:pt>
                <c:pt idx="6">
                  <c:v>#N/A</c:v>
                </c:pt>
                <c:pt idx="7">
                  <c:v>249</c:v>
                </c:pt>
                <c:pt idx="8">
                  <c:v>#N/A</c:v>
                </c:pt>
                <c:pt idx="9">
                  <c:v>#N/A</c:v>
                </c:pt>
                <c:pt idx="10">
                  <c:v>298</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194859616"/>
        <c:axId val="195136752"/>
      </c:lineChart>
      <c:catAx>
        <c:axId val="1948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136752"/>
        <c:crosses val="autoZero"/>
        <c:auto val="1"/>
        <c:lblAlgn val="ctr"/>
        <c:lblOffset val="100"/>
        <c:tickLblSkip val="1"/>
        <c:tickMarkSkip val="1"/>
        <c:noMultiLvlLbl val="0"/>
      </c:catAx>
      <c:valAx>
        <c:axId val="19513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85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5246</c:v>
                </c:pt>
                <c:pt idx="5">
                  <c:v>5139</c:v>
                </c:pt>
                <c:pt idx="8">
                  <c:v>4925</c:v>
                </c:pt>
                <c:pt idx="11">
                  <c:v>4767</c:v>
                </c:pt>
                <c:pt idx="14">
                  <c:v>4600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550</c:v>
                </c:pt>
                <c:pt idx="5">
                  <c:v>512</c:v>
                </c:pt>
                <c:pt idx="8">
                  <c:v>459</c:v>
                </c:pt>
                <c:pt idx="11">
                  <c:v>405</c:v>
                </c:pt>
                <c:pt idx="14">
                  <c:v>361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3126</c:v>
                </c:pt>
                <c:pt idx="5">
                  <c:v>3431</c:v>
                </c:pt>
                <c:pt idx="8">
                  <c:v>3695</c:v>
                </c:pt>
                <c:pt idx="11">
                  <c:v>3532</c:v>
                </c:pt>
                <c:pt idx="14">
                  <c:v>3598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818</c:v>
                </c:pt>
                <c:pt idx="3">
                  <c:v>857</c:v>
                </c:pt>
                <c:pt idx="6">
                  <c:v>734</c:v>
                </c:pt>
                <c:pt idx="9">
                  <c:v>742</c:v>
                </c:pt>
                <c:pt idx="12">
                  <c:v>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251</c:v>
                </c:pt>
                <c:pt idx="3">
                  <c:v>204</c:v>
                </c:pt>
                <c:pt idx="6">
                  <c:v>179</c:v>
                </c:pt>
                <c:pt idx="9">
                  <c:v>153</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1940</c:v>
                </c:pt>
                <c:pt idx="3">
                  <c:v>1812</c:v>
                </c:pt>
                <c:pt idx="6">
                  <c:v>1662</c:v>
                </c:pt>
                <c:pt idx="9">
                  <c:v>1522</c:v>
                </c:pt>
                <c:pt idx="12">
                  <c:v>1388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27</c:v>
                </c:pt>
                <c:pt idx="6">
                  <c:v>19</c:v>
                </c:pt>
                <c:pt idx="9">
                  <c:v>16</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5539</c:v>
                </c:pt>
                <c:pt idx="3">
                  <c:v>5366</c:v>
                </c:pt>
                <c:pt idx="6">
                  <c:v>5114</c:v>
                </c:pt>
                <c:pt idx="9">
                  <c:v>4964</c:v>
                </c:pt>
                <c:pt idx="12">
                  <c:v>4755</c:v>
                </c:pt>
              </c:numCache>
            </c:numRef>
          </c:val>
        </c:ser>
        <c:dLbls>
          <c:showLegendKey val="0"/>
          <c:showVal val="0"/>
          <c:showCatName val="0"/>
          <c:showSerName val="0"/>
          <c:showPercent val="0"/>
          <c:showBubbleSize val="0"/>
        </c:dLbls>
        <c:gapWidth val="100"/>
        <c:overlap val="100"/>
        <c:axId val="190108840"/>
        <c:axId val="19464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0108840"/>
        <c:axId val="194641528"/>
      </c:lineChart>
      <c:catAx>
        <c:axId val="19010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641528"/>
        <c:crosses val="autoZero"/>
        <c:auto val="1"/>
        <c:lblAlgn val="ctr"/>
        <c:lblOffset val="100"/>
        <c:tickLblSkip val="1"/>
        <c:tickMarkSkip val="1"/>
        <c:noMultiLvlLbl val="0"/>
      </c:catAx>
      <c:valAx>
        <c:axId val="19464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0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{ECF9052D-C3BA-4746-B358-CA3948A1BE09}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{6E154E9C-434A-4B97-9192-7DA19AC35E8F}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{0478D336-D3F8-4048-87A3-6BAC5CDC236F}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{171ECE3F-239D-43DC-B53D-33F0C9E14A35}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{ACB2688A-C642-4B50-9A4F-0649E4A2A2D0}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60.4</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{239AD1FF-450E-442E-8E6E-1E78EA9A6A41}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{A1608ABC-C59F-4E76-B64E-42ACDFC0172D}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{4602C448-C772-4B5B-9980-F3099208FAFA}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{EC58FBA4-8431-4B77-8E5B-1906C4FD2690}</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{401490DF-E8E3-4972-9870-4744EA4A1AD7}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96218744"/>
        <c:axId val="196271664"/>
      </c:scatterChart>
      <c:valAx>
        <c:axId val="196218744"/>
        <c:scaling>
          <c:orientation val="minMax"/>
          <c:max val="69.199999999999989"/>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71664"/>
        <c:crosses val="autoZero"/>
        <c:crossBetween val="midCat"/>
      </c:valAx>
      <c:valAx>
        <c:axId val="19627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218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{A0483EB6-C3B0-45BA-B26B-C13745E978CC}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{262E51AD-AC68-485A-A21A-D61104F1D825}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{B8C68224-0DED-497C-A557-865D5613DF0C}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{677629F6-3C4F-4E67-B5BB-1942346EB983}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{DBEF7DEA-9EDF-4952-905C-0C709C5A8523}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9.1</c:v>
                </c:pt>
                <c:pt idx="2">
                  <c:v>8.5</c:v>
                </c:pt>
                <c:pt idx="3">
                  <c:v>8.9</c:v>
                </c:pt>
                <c:pt idx="4">
                  <c:v>8.1999999999999993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{6F6038C7-4CA7-482F-83A8-4028A4B80E84}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{44135003-70D1-428F-BEA8-295A3A5489E3}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{7E3AC9DB-BAD2-42EE-ABC9-6F5E5BE7810C}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{BA715147-95A7-4C26-8D46-7371261DDEBE}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{ED156337-D520-4891-829E-78378C104F3F}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96213328"/>
        <c:axId val="196213720"/>
      </c:scatterChart>
      <c:valAx>
        <c:axId val="196213328"/>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13720"/>
        <c:crosses val="autoZero"/>
        <c:crossBetween val="midCat"/>
      </c:valAx>
      <c:valAx>
        <c:axId val="19621372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21332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元利償還金については、前年対比では減少となったが、今後においても長期的な視点に立って、有利な借入を行うなど、今後においても適切な借入を行っていく必要がある。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計画的な事象実施による地方債残高の減少と基金の積み増しが出来たことから、分子のマイナス数値が更に大きくなった。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今後においてもこの傾向の維持に努める。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これまで、老朽化した施設の長寿命化・更新や除却を進めてい</a:t>
          </a:r>
          <a:r>
            <a:rPr kumimoji="1" lang="ja-JP" altLang="en-US" sz="1100">
              <a:solidFill>
                <a:schemeClr val="dk1"/>
              </a:solidFill>
              <a:effectLst/>
              <a:latin typeface="+mn-lt"/>
              <a:ea typeface="+mn-ea"/>
              <a:cs typeface="+mn-cs"/>
            </a:rPr>
            <a:t>ますが、</a:t>
          </a:r>
          <a:r>
            <a:rPr kumimoji="1" lang="ja-JP" altLang="en-US" sz="1100">
              <a:latin typeface="ＭＳ Ｐゴシック"/>
            </a:rPr>
            <a:t>総合体育館、今金中学校、給食センター、役場庁舎等といった建設から長期間経過した有形固定資産の償却（改築等）を進める大型投資事業を実施する必要があります。有形固定資産減価償却率は</a:t>
          </a:r>
          <a:r>
            <a:rPr kumimoji="1" lang="en-US" altLang="ja-JP" sz="1100">
              <a:latin typeface="ＭＳ Ｐゴシック"/>
            </a:rPr>
            <a:t>60.4</a:t>
          </a:r>
          <a:r>
            <a:rPr kumimoji="1" lang="ja-JP" altLang="en-US" sz="1100">
              <a:latin typeface="ＭＳ Ｐゴシック"/>
            </a:rPr>
            <a:t>％であり、類似団体平均を２．８％上回っています。 </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70" name="直線コネクタ 69"/>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71"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72" name="直線コネクタ 71"/>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73"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74" name="直線コネクタ 73"/>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75"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6" name="フローチャート : 判断 75"/>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42757</xdr:rowOff>
    </xdr:from>
    <xdr:to>
      <xdr:col>3</xdr:col>
      <xdr:colOff>1222375</xdr:colOff>
      <xdr:row>30</xdr:row>
      <xdr:rowOff>144357</xdr:rowOff>
    </xdr:to>
    <xdr:sp macro="" textlink="">
      <xdr:nvSpPr>
        <xdr:cNvPr id="82" name="円/楕円 81"/>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65634</xdr:rowOff>
    </xdr:from>
    <xdr:ext cx="405111" cy="259045"/>
    <xdr:sp macro="" textlink="">
      <xdr:nvSpPr>
        <xdr:cNvPr id="83"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21590</xdr:rowOff>
    </xdr:from>
    <xdr:to>
      <xdr:col>6</xdr:col>
      <xdr:colOff>561975</xdr:colOff>
      <xdr:row>35</xdr:row>
      <xdr:rowOff>123190</xdr:rowOff>
    </xdr:to>
    <xdr:sp macro="" textlink="">
      <xdr:nvSpPr>
        <xdr:cNvPr id="68" name="円/楕円 67"/>
        <xdr:cNvSpPr/>
      </xdr:nvSpPr>
      <xdr:spPr>
        <a:xfrm>
          <a:off x="4584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44467</xdr:rowOff>
    </xdr:from>
    <xdr:ext cx="405111" cy="259045"/>
    <xdr:sp macro="" textlink="">
      <xdr:nvSpPr>
        <xdr:cNvPr id="69" name="【道路】&#10;有形固定資産減価償却率該当値テキスト"/>
        <xdr:cNvSpPr txBox="1"/>
      </xdr:nvSpPr>
      <xdr:spPr>
        <a:xfrm>
          <a:off x="47244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134351</xdr:rowOff>
    </xdr:from>
    <xdr:to>
      <xdr:col>15</xdr:col>
      <xdr:colOff>231775</xdr:colOff>
      <xdr:row>35</xdr:row>
      <xdr:rowOff>64501</xdr:rowOff>
    </xdr:to>
    <xdr:sp macro="" textlink="">
      <xdr:nvSpPr>
        <xdr:cNvPr id="104" name="円/楕円 103"/>
        <xdr:cNvSpPr/>
      </xdr:nvSpPr>
      <xdr:spPr>
        <a:xfrm>
          <a:off x="10426700" y="59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87378</xdr:rowOff>
    </xdr:from>
    <xdr:ext cx="534377" cy="259045"/>
    <xdr:sp macro="" textlink="">
      <xdr:nvSpPr>
        <xdr:cNvPr id="105" name="【道路】&#10;一人当たり延長該当値テキスト"/>
        <xdr:cNvSpPr txBox="1"/>
      </xdr:nvSpPr>
      <xdr:spPr>
        <a:xfrm>
          <a:off x="10566400"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48260</xdr:rowOff>
    </xdr:from>
    <xdr:to>
      <xdr:col>6</xdr:col>
      <xdr:colOff>561975</xdr:colOff>
      <xdr:row>60</xdr:row>
      <xdr:rowOff>149860</xdr:rowOff>
    </xdr:to>
    <xdr:sp macro="" textlink="">
      <xdr:nvSpPr>
        <xdr:cNvPr id="142" name="円/楕円 141"/>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71137</xdr:rowOff>
    </xdr:from>
    <xdr:ext cx="405111" cy="259045"/>
    <xdr:sp macro="" textlink="">
      <xdr:nvSpPr>
        <xdr:cNvPr id="143" name="【橋りょう・トンネル】&#10;有形固定資産減価償却率該当値テキスト"/>
        <xdr:cNvSpPr txBox="1"/>
      </xdr:nvSpPr>
      <xdr:spPr>
        <a:xfrm>
          <a:off x="4724400"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124712</xdr:rowOff>
    </xdr:from>
    <xdr:ext cx="599010" cy="259045"/>
    <xdr:sp macro="" textlink="">
      <xdr:nvSpPr>
        <xdr:cNvPr id="170" name="【橋りょう・トンネル】&#10;一人当たり有形固定資産（償却資産）額平均値テキスト"/>
        <xdr:cNvSpPr txBox="1"/>
      </xdr:nvSpPr>
      <xdr:spPr>
        <a:xfrm>
          <a:off x="10566400" y="10583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58763</xdr:rowOff>
    </xdr:from>
    <xdr:to>
      <xdr:col>15</xdr:col>
      <xdr:colOff>231775</xdr:colOff>
      <xdr:row>57</xdr:row>
      <xdr:rowOff>160363</xdr:rowOff>
    </xdr:to>
    <xdr:sp macro="" textlink="">
      <xdr:nvSpPr>
        <xdr:cNvPr id="177" name="円/楕円 176"/>
        <xdr:cNvSpPr/>
      </xdr:nvSpPr>
      <xdr:spPr>
        <a:xfrm>
          <a:off x="104267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11790</xdr:rowOff>
    </xdr:from>
    <xdr:ext cx="690189" cy="259045"/>
    <xdr:sp macro="" textlink="">
      <xdr:nvSpPr>
        <xdr:cNvPr id="178" name="【橋りょう・トンネル】&#10;一人当たり有形固定資産（償却資産）額該当値テキスト"/>
        <xdr:cNvSpPr txBox="1"/>
      </xdr:nvSpPr>
      <xdr:spPr>
        <a:xfrm>
          <a:off x="10566400" y="9784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151892</xdr:rowOff>
    </xdr:from>
    <xdr:to>
      <xdr:col>6</xdr:col>
      <xdr:colOff>561975</xdr:colOff>
      <xdr:row>83</xdr:row>
      <xdr:rowOff>82042</xdr:rowOff>
    </xdr:to>
    <xdr:sp macro="" textlink="">
      <xdr:nvSpPr>
        <xdr:cNvPr id="213" name="円/楕円 212"/>
        <xdr:cNvSpPr/>
      </xdr:nvSpPr>
      <xdr:spPr>
        <a:xfrm>
          <a:off x="4584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3319</xdr:rowOff>
    </xdr:from>
    <xdr:ext cx="405111" cy="259045"/>
    <xdr:sp macro="" textlink="">
      <xdr:nvSpPr>
        <xdr:cNvPr id="214" name="【公営住宅】&#10;有形固定資産減価償却率該当値テキスト"/>
        <xdr:cNvSpPr txBox="1"/>
      </xdr:nvSpPr>
      <xdr:spPr>
        <a:xfrm>
          <a:off x="4724400" y="1406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104412</xdr:rowOff>
    </xdr:from>
    <xdr:ext cx="469744" cy="259045"/>
    <xdr:sp macro="" textlink="">
      <xdr:nvSpPr>
        <xdr:cNvPr id="243" name="【公営住宅】&#10;一人当たり面積平均値テキスト"/>
        <xdr:cNvSpPr txBox="1"/>
      </xdr:nvSpPr>
      <xdr:spPr>
        <a:xfrm>
          <a:off x="10566400" y="14506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69672</xdr:rowOff>
    </xdr:from>
    <xdr:to>
      <xdr:col>15</xdr:col>
      <xdr:colOff>231775</xdr:colOff>
      <xdr:row>84</xdr:row>
      <xdr:rowOff>171272</xdr:rowOff>
    </xdr:to>
    <xdr:sp macro="" textlink="">
      <xdr:nvSpPr>
        <xdr:cNvPr id="250" name="円/楕円 249"/>
        <xdr:cNvSpPr/>
      </xdr:nvSpPr>
      <xdr:spPr>
        <a:xfrm>
          <a:off x="10426700" y="144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92549</xdr:rowOff>
    </xdr:from>
    <xdr:ext cx="469744" cy="259045"/>
    <xdr:sp macro="" textlink="">
      <xdr:nvSpPr>
        <xdr:cNvPr id="251" name="【公営住宅】&#10;一人当たり面積該当値テキスト"/>
        <xdr:cNvSpPr txBox="1"/>
      </xdr:nvSpPr>
      <xdr:spPr>
        <a:xfrm>
          <a:off x="10566400" y="143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6" name="正方形/長方形 2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7" name="正方形/長方形 2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8" name="正方形/長方形 2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9" name="正方形/長方形 2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0" name="正方形/長方形 2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1" name="正方形/長方形 2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2" name="正方形/長方形 2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3" name="正方形/長方形 282"/>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4" name="正方形/長方形 28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5" name="正方形/長方形 2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6" name="正方形/長方形 2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7" name="正方形/長方形 2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8" name="正方形/長方形 2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9" name="正方形/長方形 2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0" name="正方形/長方形 2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1" name="正方形/長方形 29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2" name="テキスト ボックス 2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3" name="直線コネクタ 2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4" name="テキスト ボックス 2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5" name="直線コネクタ 2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6" name="テキスト ボックス 2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7" name="直線コネクタ 2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8" name="テキスト ボックス 2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1" name="直線コネクタ 3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2" name="テキスト ボックス 3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3" name="直線コネクタ 3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4" name="テキスト ボックス 3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5" name="直線コネクタ 3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6" name="テキスト ボックス 3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08" name="直線コネクタ 307"/>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09"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10" name="直線コネクタ 309"/>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11"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12" name="直線コネクタ 3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13"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14" name="フローチャート : 判断 313"/>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5" name="テキスト ボックス 3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6" name="テキスト ボックス 3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7" name="テキスト ボックス 3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8" name="テキスト ボックス 3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9" name="テキスト ボックス 3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20" name="円/楕円 319"/>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64787</xdr:rowOff>
    </xdr:from>
    <xdr:ext cx="405111" cy="259045"/>
    <xdr:sp macro="" textlink="">
      <xdr:nvSpPr>
        <xdr:cNvPr id="321" name="【学校施設】&#10;有形固定資産減価償却率該当値テキスト"/>
        <xdr:cNvSpPr txBox="1"/>
      </xdr:nvSpPr>
      <xdr:spPr>
        <a:xfrm>
          <a:off x="164084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2" name="正方形/長方形 32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9" name="正方形/長方形 32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0" name="テキスト ボックス 3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1" name="直線コネクタ 3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2" name="直線コネクタ 3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3" name="テキスト ボックス 3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34" name="直線コネクタ 3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5" name="テキスト ボックス 3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6" name="直線コネクタ 3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7" name="テキスト ボックス 3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8" name="直線コネクタ 3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9" name="テキスト ボックス 3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0" name="直線コネクタ 3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41" name="テキスト ボックス 34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2" name="直線コネクタ 3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43" name="テキスト ボックス 34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4" name="直線コネクタ 3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45" name="テキスト ボックス 3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347" name="直線コネクタ 346"/>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348"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349" name="直線コネクタ 348"/>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350"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351" name="直線コネクタ 350"/>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352"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353" name="フローチャート : 判断 352"/>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4" name="テキスト ボックス 3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5" name="テキスト ボックス 3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6" name="テキスト ボックス 3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7" name="テキスト ボックス 3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8" name="テキスト ボックス 3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121630</xdr:rowOff>
    </xdr:from>
    <xdr:to>
      <xdr:col>32</xdr:col>
      <xdr:colOff>238125</xdr:colOff>
      <xdr:row>63</xdr:row>
      <xdr:rowOff>51780</xdr:rowOff>
    </xdr:to>
    <xdr:sp macro="" textlink="">
      <xdr:nvSpPr>
        <xdr:cNvPr id="359" name="円/楕円 358"/>
        <xdr:cNvSpPr/>
      </xdr:nvSpPr>
      <xdr:spPr>
        <a:xfrm>
          <a:off x="22110700" y="107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100057</xdr:rowOff>
    </xdr:from>
    <xdr:ext cx="469744" cy="259045"/>
    <xdr:sp macro="" textlink="">
      <xdr:nvSpPr>
        <xdr:cNvPr id="360" name="【学校施設】&#10;一人当たり面積該当値テキスト"/>
        <xdr:cNvSpPr txBox="1"/>
      </xdr:nvSpPr>
      <xdr:spPr>
        <a:xfrm>
          <a:off x="22250400" y="1072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1" name="正方形/長方形 36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8" name="正方形/長方形 36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9" name="テキスト ボックス 3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0" name="直線コネクタ 3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71" name="直線コネクタ 3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72" name="テキスト ボックス 3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73" name="直線コネクタ 3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74" name="テキスト ボックス 3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75" name="直線コネクタ 3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6" name="テキスト ボックス 3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7" name="直線コネクタ 3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8" name="テキスト ボックス 3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9" name="直線コネクタ 3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80" name="テキスト ボックス 3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81" name="直線コネクタ 3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82" name="テキスト ボックス 3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3" name="直線コネクタ 3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4" name="テキスト ボックス 3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3811</xdr:rowOff>
    </xdr:to>
    <xdr:cxnSp macro="">
      <xdr:nvCxnSpPr>
        <xdr:cNvPr id="386" name="直線コネクタ 385"/>
        <xdr:cNvCxnSpPr/>
      </xdr:nvCxnSpPr>
      <xdr:spPr>
        <a:xfrm flipV="1">
          <a:off x="16318864" y="1328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7638</xdr:rowOff>
    </xdr:from>
    <xdr:ext cx="405111" cy="259045"/>
    <xdr:sp macro="" textlink="">
      <xdr:nvSpPr>
        <xdr:cNvPr id="387" name="【児童館】&#10;有形固定資産減価償却率最小値テキスト"/>
        <xdr:cNvSpPr txBox="1"/>
      </xdr:nvSpPr>
      <xdr:spPr>
        <a:xfrm>
          <a:off x="16408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86</xdr:row>
      <xdr:rowOff>3811</xdr:rowOff>
    </xdr:from>
    <xdr:to>
      <xdr:col>23</xdr:col>
      <xdr:colOff>606425</xdr:colOff>
      <xdr:row>86</xdr:row>
      <xdr:rowOff>3811</xdr:rowOff>
    </xdr:to>
    <xdr:cxnSp macro="">
      <xdr:nvCxnSpPr>
        <xdr:cNvPr id="388" name="直線コネクタ 387"/>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389"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390" name="直線コネクタ 3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28139</xdr:rowOff>
    </xdr:from>
    <xdr:ext cx="405111" cy="259045"/>
    <xdr:sp macro="" textlink="">
      <xdr:nvSpPr>
        <xdr:cNvPr id="391" name="【児童館】&#10;有形固定資産減価償却率平均値テキスト"/>
        <xdr:cNvSpPr txBox="1"/>
      </xdr:nvSpPr>
      <xdr:spPr>
        <a:xfrm>
          <a:off x="16408400" y="13572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5262</xdr:rowOff>
    </xdr:from>
    <xdr:to>
      <xdr:col>23</xdr:col>
      <xdr:colOff>568325</xdr:colOff>
      <xdr:row>80</xdr:row>
      <xdr:rowOff>106862</xdr:rowOff>
    </xdr:to>
    <xdr:sp macro="" textlink="">
      <xdr:nvSpPr>
        <xdr:cNvPr id="392" name="フローチャート : 判断 391"/>
        <xdr:cNvSpPr/>
      </xdr:nvSpPr>
      <xdr:spPr>
        <a:xfrm>
          <a:off x="16268700" y="1372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3" name="テキスト ボックス 3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4" name="テキスト ボックス 3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5" name="テキスト ボックス 3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6" name="テキスト ボックス 3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7" name="テキスト ボックス 3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124461</xdr:rowOff>
    </xdr:from>
    <xdr:to>
      <xdr:col>23</xdr:col>
      <xdr:colOff>568325</xdr:colOff>
      <xdr:row>86</xdr:row>
      <xdr:rowOff>54611</xdr:rowOff>
    </xdr:to>
    <xdr:sp macro="" textlink="">
      <xdr:nvSpPr>
        <xdr:cNvPr id="398" name="円/楕円 397"/>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39388</xdr:rowOff>
    </xdr:from>
    <xdr:ext cx="405111" cy="259045"/>
    <xdr:sp macro="" textlink="">
      <xdr:nvSpPr>
        <xdr:cNvPr id="399" name="【児童館】&#10;有形固定資産減価償却率該当値テキスト"/>
        <xdr:cNvSpPr txBox="1"/>
      </xdr:nvSpPr>
      <xdr:spPr>
        <a:xfrm>
          <a:off x="164084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0" name="正方形/長方形 39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7" name="正方形/長方形 40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8" name="テキスト ボックス 4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9" name="直線コネクタ 4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0" name="テキスト ボックス 40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1" name="直線コネクタ 4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2" name="テキスト ボックス 4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3" name="直線コネクタ 4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4" name="テキスト ボックス 4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5" name="直線コネクタ 4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6" name="テキスト ボックス 4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17" name="直線コネクタ 4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18" name="テキスト ボックス 4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19" name="直線コネクタ 4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0" name="テキスト ボックス 4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1" name="直線コネクタ 4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2" name="テキスト ボックス 4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107950</xdr:rowOff>
    </xdr:from>
    <xdr:to>
      <xdr:col>32</xdr:col>
      <xdr:colOff>186689</xdr:colOff>
      <xdr:row>86</xdr:row>
      <xdr:rowOff>38100</xdr:rowOff>
    </xdr:to>
    <xdr:cxnSp macro="">
      <xdr:nvCxnSpPr>
        <xdr:cNvPr id="424" name="直線コネクタ 423"/>
        <xdr:cNvCxnSpPr/>
      </xdr:nvCxnSpPr>
      <xdr:spPr>
        <a:xfrm flipV="1">
          <a:off x="22160864" y="1330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25"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26" name="直線コネクタ 4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54627</xdr:rowOff>
    </xdr:from>
    <xdr:ext cx="469744" cy="259045"/>
    <xdr:sp macro="" textlink="">
      <xdr:nvSpPr>
        <xdr:cNvPr id="427" name="【児童館】&#10;一人当たり面積最大値テキスト"/>
        <xdr:cNvSpPr txBox="1"/>
      </xdr:nvSpPr>
      <xdr:spPr>
        <a:xfrm>
          <a:off x="222504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32</xdr:col>
      <xdr:colOff>98425</xdr:colOff>
      <xdr:row>77</xdr:row>
      <xdr:rowOff>107950</xdr:rowOff>
    </xdr:from>
    <xdr:to>
      <xdr:col>32</xdr:col>
      <xdr:colOff>276225</xdr:colOff>
      <xdr:row>77</xdr:row>
      <xdr:rowOff>107950</xdr:rowOff>
    </xdr:to>
    <xdr:cxnSp macro="">
      <xdr:nvCxnSpPr>
        <xdr:cNvPr id="428" name="直線コネクタ 42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429"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430" name="フローチャート : 判断 429"/>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69850</xdr:rowOff>
    </xdr:from>
    <xdr:to>
      <xdr:col>32</xdr:col>
      <xdr:colOff>238125</xdr:colOff>
      <xdr:row>82</xdr:row>
      <xdr:rowOff>0</xdr:rowOff>
    </xdr:to>
    <xdr:sp macro="" textlink="">
      <xdr:nvSpPr>
        <xdr:cNvPr id="436" name="円/楕円 435"/>
        <xdr:cNvSpPr/>
      </xdr:nvSpPr>
      <xdr:spPr>
        <a:xfrm>
          <a:off x="22110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92727</xdr:rowOff>
    </xdr:from>
    <xdr:ext cx="469744" cy="259045"/>
    <xdr:sp macro="" textlink="">
      <xdr:nvSpPr>
        <xdr:cNvPr id="437" name="【児童館】&#10;一人当たり面積該当値テキスト"/>
        <xdr:cNvSpPr txBox="1"/>
      </xdr:nvSpPr>
      <xdr:spPr>
        <a:xfrm>
          <a:off x="22250400"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8" name="正方形/長方形 43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5" name="正方形/長方形 44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2" name="直線コネクタ 461"/>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3"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4" name="直線コネクタ 463"/>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5"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6" name="直線コネクタ 4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42563</xdr:rowOff>
    </xdr:from>
    <xdr:ext cx="405111" cy="259045"/>
    <xdr:sp macro="" textlink="">
      <xdr:nvSpPr>
        <xdr:cNvPr id="467" name="【公民館】&#10;有形固定資産減価償却率平均値テキスト"/>
        <xdr:cNvSpPr txBox="1"/>
      </xdr:nvSpPr>
      <xdr:spPr>
        <a:xfrm>
          <a:off x="164084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68" name="フローチャート : 判断 467"/>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126364</xdr:rowOff>
    </xdr:from>
    <xdr:to>
      <xdr:col>23</xdr:col>
      <xdr:colOff>568325</xdr:colOff>
      <xdr:row>105</xdr:row>
      <xdr:rowOff>56514</xdr:rowOff>
    </xdr:to>
    <xdr:sp macro="" textlink="">
      <xdr:nvSpPr>
        <xdr:cNvPr id="474" name="円/楕円 473"/>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104791</xdr:rowOff>
    </xdr:from>
    <xdr:ext cx="405111" cy="259045"/>
    <xdr:sp macro="" textlink="">
      <xdr:nvSpPr>
        <xdr:cNvPr id="475" name="【公民館】&#10;有形固定資産減価償却率該当値テキスト"/>
        <xdr:cNvSpPr txBox="1"/>
      </xdr:nvSpPr>
      <xdr:spPr>
        <a:xfrm>
          <a:off x="164084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6" name="正方形/長方形 47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3" name="正方形/長方形 48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499" name="直線コネクタ 498"/>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0"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1" name="直線コネクタ 500"/>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2"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3" name="直線コネクタ 502"/>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04"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5" name="フローチャート : 判断 504"/>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1015</xdr:rowOff>
    </xdr:from>
    <xdr:to>
      <xdr:col>32</xdr:col>
      <xdr:colOff>238125</xdr:colOff>
      <xdr:row>102</xdr:row>
      <xdr:rowOff>102615</xdr:rowOff>
    </xdr:to>
    <xdr:sp macro="" textlink="">
      <xdr:nvSpPr>
        <xdr:cNvPr id="511" name="円/楕円 510"/>
        <xdr:cNvSpPr/>
      </xdr:nvSpPr>
      <xdr:spPr>
        <a:xfrm>
          <a:off x="22110700" y="174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23892</xdr:rowOff>
    </xdr:from>
    <xdr:ext cx="469744" cy="259045"/>
    <xdr:sp macro="" textlink="">
      <xdr:nvSpPr>
        <xdr:cNvPr id="512" name="【公民館】&#10;一人当たり面積該当値テキスト"/>
        <xdr:cNvSpPr txBox="1"/>
      </xdr:nvSpPr>
      <xdr:spPr>
        <a:xfrm>
          <a:off x="22250400" y="173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3" name="正方形/長方形 51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5" name="テキスト ボックス 51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特に「道路一人当たり延長」が長く、「橋りょう・トンネル一人当たり有形固定資産（償却資産）額」が高くなっている施設は橋りょうでありますが、産業は農林業、酪農業が盛んであり、さらに後志利別川を主流に、支川が多くあることから橋りょうが多くなっています。橋りょうについては、平成２４年度に策定した今金町橋りょう長寿命化修繕計画による取り組みを進めており、橋りょう長寿命化修繕交付金事業による橋りょう補修を行っています。今後においても、計画に基づいた橋りょう長寿命化修繕及び道路等を含めたインフラ整備を計画的に行っていく必要があります。</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78"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44450</xdr:rowOff>
    </xdr:from>
    <xdr:to>
      <xdr:col>6</xdr:col>
      <xdr:colOff>561975</xdr:colOff>
      <xdr:row>55</xdr:row>
      <xdr:rowOff>146050</xdr:rowOff>
    </xdr:to>
    <xdr:sp macro="" textlink="">
      <xdr:nvSpPr>
        <xdr:cNvPr id="85" name="円/楕円 84"/>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69744" cy="259045"/>
    <xdr:sp macro="" textlink="">
      <xdr:nvSpPr>
        <xdr:cNvPr id="86" name="【体育館・プール】&#10;有形固定資産減価償却率該当値テキスト"/>
        <xdr:cNvSpPr txBox="1"/>
      </xdr:nvSpPr>
      <xdr:spPr>
        <a:xfrm>
          <a:off x="47244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29210</xdr:rowOff>
    </xdr:from>
    <xdr:to>
      <xdr:col>15</xdr:col>
      <xdr:colOff>231775</xdr:colOff>
      <xdr:row>63</xdr:row>
      <xdr:rowOff>130810</xdr:rowOff>
    </xdr:to>
    <xdr:sp macro="" textlink="">
      <xdr:nvSpPr>
        <xdr:cNvPr id="120" name="円/楕円 119"/>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115587</xdr:rowOff>
    </xdr:from>
    <xdr:ext cx="469744" cy="259045"/>
    <xdr:sp macro="" textlink="">
      <xdr:nvSpPr>
        <xdr:cNvPr id="121" name="【体育館・プール】&#10;一人当たり面積該当値テキスト"/>
        <xdr:cNvSpPr txBox="1"/>
      </xdr:nvSpPr>
      <xdr:spPr>
        <a:xfrm>
          <a:off x="105664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2" name="テキスト ボックス 1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146" name="直線コネクタ 145"/>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147"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148" name="直線コネクタ 1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149"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150" name="直線コネクタ 14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151"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152" name="フローチャート : 判断 151"/>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113030</xdr:rowOff>
    </xdr:from>
    <xdr:to>
      <xdr:col>6</xdr:col>
      <xdr:colOff>561975</xdr:colOff>
      <xdr:row>84</xdr:row>
      <xdr:rowOff>43180</xdr:rowOff>
    </xdr:to>
    <xdr:sp macro="" textlink="">
      <xdr:nvSpPr>
        <xdr:cNvPr id="158" name="円/楕円 157"/>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91457</xdr:rowOff>
    </xdr:from>
    <xdr:ext cx="405111" cy="259045"/>
    <xdr:sp macro="" textlink="">
      <xdr:nvSpPr>
        <xdr:cNvPr id="159" name="【福祉施設】&#10;有形固定資産減価償却率該当値テキスト"/>
        <xdr:cNvSpPr txBox="1"/>
      </xdr:nvSpPr>
      <xdr:spPr>
        <a:xfrm>
          <a:off x="4724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0" name="直線コネクタ 16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1" name="テキスト ボックス 17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2" name="直線コネクタ 17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3" name="テキスト ボックス 17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4" name="直線コネクタ 17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5" name="テキスト ボックス 17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6" name="直線コネクタ 17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7" name="テキスト ボックス 17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8" name="直線コネクタ 17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79" name="テキスト ボックス 17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0" name="直線コネクタ 17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1" name="テキスト ボックス 18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185" name="直線コネクタ 184"/>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186"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187" name="直線コネクタ 186"/>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188"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189" name="直線コネクタ 188"/>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150784</xdr:rowOff>
    </xdr:from>
    <xdr:ext cx="469744" cy="259045"/>
    <xdr:sp macro="" textlink="">
      <xdr:nvSpPr>
        <xdr:cNvPr id="190" name="【福祉施設】&#10;一人当たり面積平均値テキスト"/>
        <xdr:cNvSpPr txBox="1"/>
      </xdr:nvSpPr>
      <xdr:spPr>
        <a:xfrm>
          <a:off x="10566400" y="1420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191" name="フローチャート : 判断 190"/>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158206</xdr:rowOff>
    </xdr:from>
    <xdr:to>
      <xdr:col>15</xdr:col>
      <xdr:colOff>231775</xdr:colOff>
      <xdr:row>79</xdr:row>
      <xdr:rowOff>88356</xdr:rowOff>
    </xdr:to>
    <xdr:sp macro="" textlink="">
      <xdr:nvSpPr>
        <xdr:cNvPr id="197" name="円/楕円 196"/>
        <xdr:cNvSpPr/>
      </xdr:nvSpPr>
      <xdr:spPr>
        <a:xfrm>
          <a:off x="10426700" y="135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9633</xdr:rowOff>
    </xdr:from>
    <xdr:ext cx="469744" cy="259045"/>
    <xdr:sp macro="" textlink="">
      <xdr:nvSpPr>
        <xdr:cNvPr id="198" name="【福祉施設】&#10;一人当たり面積該当値テキスト"/>
        <xdr:cNvSpPr txBox="1"/>
      </xdr:nvSpPr>
      <xdr:spPr>
        <a:xfrm>
          <a:off x="10566400" y="133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7" name="テキスト ボックス 2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8" name="直線コネクタ 2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9" name="テキスト ボックス 2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0" name="直線コネクタ 20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1" name="テキスト ボックス 21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2" name="直線コネクタ 21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3" name="テキスト ボックス 21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4" name="直線コネクタ 21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5" name="テキスト ボックス 21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16" name="直線コネクタ 21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17" name="テキスト ボックス 21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18" name="直線コネクタ 21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19" name="テキスト ボックス 21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0" name="直線コネクタ 21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1" name="テキスト ボックス 22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3" name="テキスト ボックス 2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141514</xdr:rowOff>
    </xdr:from>
    <xdr:to>
      <xdr:col>6</xdr:col>
      <xdr:colOff>510540</xdr:colOff>
      <xdr:row>108</xdr:row>
      <xdr:rowOff>167639</xdr:rowOff>
    </xdr:to>
    <xdr:cxnSp macro="">
      <xdr:nvCxnSpPr>
        <xdr:cNvPr id="225" name="直線コネクタ 224"/>
        <xdr:cNvCxnSpPr/>
      </xdr:nvCxnSpPr>
      <xdr:spPr>
        <a:xfrm flipV="1">
          <a:off x="4634865" y="17286514"/>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226" name="【市民会館】&#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227" name="直線コネクタ 226"/>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88191</xdr:rowOff>
    </xdr:from>
    <xdr:ext cx="405111" cy="259045"/>
    <xdr:sp macro="" textlink="">
      <xdr:nvSpPr>
        <xdr:cNvPr id="228" name="【市民会館】&#10;有形固定資産減価償却率最大値テキスト"/>
        <xdr:cNvSpPr txBox="1"/>
      </xdr:nvSpPr>
      <xdr:spPr>
        <a:xfrm>
          <a:off x="47244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100</xdr:row>
      <xdr:rowOff>141514</xdr:rowOff>
    </xdr:from>
    <xdr:to>
      <xdr:col>6</xdr:col>
      <xdr:colOff>600075</xdr:colOff>
      <xdr:row>100</xdr:row>
      <xdr:rowOff>141514</xdr:rowOff>
    </xdr:to>
    <xdr:cxnSp macro="">
      <xdr:nvCxnSpPr>
        <xdr:cNvPr id="229" name="直線コネクタ 228"/>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561</xdr:rowOff>
    </xdr:from>
    <xdr:ext cx="405111" cy="259045"/>
    <xdr:sp macro="" textlink="">
      <xdr:nvSpPr>
        <xdr:cNvPr id="230" name="【市民会館】&#10;有形固定資産減価償却率平均値テキスト"/>
        <xdr:cNvSpPr txBox="1"/>
      </xdr:nvSpPr>
      <xdr:spPr>
        <a:xfrm>
          <a:off x="4724400" y="1817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22134</xdr:rowOff>
    </xdr:from>
    <xdr:to>
      <xdr:col>6</xdr:col>
      <xdr:colOff>561975</xdr:colOff>
      <xdr:row>106</xdr:row>
      <xdr:rowOff>123734</xdr:rowOff>
    </xdr:to>
    <xdr:sp macro="" textlink="">
      <xdr:nvSpPr>
        <xdr:cNvPr id="231" name="フローチャート : 判断 230"/>
        <xdr:cNvSpPr/>
      </xdr:nvSpPr>
      <xdr:spPr>
        <a:xfrm>
          <a:off x="45847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90714</xdr:rowOff>
    </xdr:from>
    <xdr:to>
      <xdr:col>6</xdr:col>
      <xdr:colOff>561975</xdr:colOff>
      <xdr:row>101</xdr:row>
      <xdr:rowOff>20864</xdr:rowOff>
    </xdr:to>
    <xdr:sp macro="" textlink="">
      <xdr:nvSpPr>
        <xdr:cNvPr id="237" name="円/楕円 236"/>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43741</xdr:rowOff>
    </xdr:from>
    <xdr:ext cx="405111" cy="259045"/>
    <xdr:sp macro="" textlink="">
      <xdr:nvSpPr>
        <xdr:cNvPr id="238" name="【市民会館】&#10;有形固定資産減価償却率該当値テキスト"/>
        <xdr:cNvSpPr txBox="1"/>
      </xdr:nvSpPr>
      <xdr:spPr>
        <a:xfrm>
          <a:off x="47244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9" name="正方形/長方形 23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6" name="正方形/長方形 24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118872</xdr:rowOff>
    </xdr:from>
    <xdr:to>
      <xdr:col>15</xdr:col>
      <xdr:colOff>180340</xdr:colOff>
      <xdr:row>108</xdr:row>
      <xdr:rowOff>86106</xdr:rowOff>
    </xdr:to>
    <xdr:cxnSp macro="">
      <xdr:nvCxnSpPr>
        <xdr:cNvPr id="262" name="直線コネクタ 261"/>
        <xdr:cNvCxnSpPr/>
      </xdr:nvCxnSpPr>
      <xdr:spPr>
        <a:xfrm flipV="1">
          <a:off x="10476865" y="17263872"/>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89933</xdr:rowOff>
    </xdr:from>
    <xdr:ext cx="469744" cy="259045"/>
    <xdr:sp macro="" textlink="">
      <xdr:nvSpPr>
        <xdr:cNvPr id="263" name="【市民会館】&#10;一人当たり面積最小値テキスト"/>
        <xdr:cNvSpPr txBox="1"/>
      </xdr:nvSpPr>
      <xdr:spPr>
        <a:xfrm>
          <a:off x="10566400"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108</xdr:row>
      <xdr:rowOff>86106</xdr:rowOff>
    </xdr:from>
    <xdr:to>
      <xdr:col>15</xdr:col>
      <xdr:colOff>269875</xdr:colOff>
      <xdr:row>108</xdr:row>
      <xdr:rowOff>86106</xdr:rowOff>
    </xdr:to>
    <xdr:cxnSp macro="">
      <xdr:nvCxnSpPr>
        <xdr:cNvPr id="264" name="直線コネクタ 263"/>
        <xdr:cNvCxnSpPr/>
      </xdr:nvCxnSpPr>
      <xdr:spPr>
        <a:xfrm>
          <a:off x="10388600" y="1860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65549</xdr:rowOff>
    </xdr:from>
    <xdr:ext cx="469744" cy="259045"/>
    <xdr:sp macro="" textlink="">
      <xdr:nvSpPr>
        <xdr:cNvPr id="265" name="【市民会館】&#10;一人当たり面積最大値テキスト"/>
        <xdr:cNvSpPr txBox="1"/>
      </xdr:nvSpPr>
      <xdr:spPr>
        <a:xfrm>
          <a:off x="10566400" y="1703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1.844</a:t>
          </a:r>
          <a:endParaRPr kumimoji="1" lang="ja-JP" altLang="en-US" sz="1000" b="1">
            <a:latin typeface="ＭＳ Ｐゴシック"/>
          </a:endParaRPr>
        </a:p>
      </xdr:txBody>
    </xdr:sp>
    <xdr:clientData/>
  </xdr:oneCellAnchor>
  <xdr:twoCellAnchor>
    <xdr:from>
      <xdr:col>15</xdr:col>
      <xdr:colOff>92075</xdr:colOff>
      <xdr:row>100</xdr:row>
      <xdr:rowOff>118872</xdr:rowOff>
    </xdr:from>
    <xdr:to>
      <xdr:col>15</xdr:col>
      <xdr:colOff>269875</xdr:colOff>
      <xdr:row>100</xdr:row>
      <xdr:rowOff>118872</xdr:rowOff>
    </xdr:to>
    <xdr:cxnSp macro="">
      <xdr:nvCxnSpPr>
        <xdr:cNvPr id="266" name="直線コネクタ 265"/>
        <xdr:cNvCxnSpPr/>
      </xdr:nvCxnSpPr>
      <xdr:spPr>
        <a:xfrm>
          <a:off x="10388600" y="1726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267"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0.635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68" name="フローチャート : 判断 267"/>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23113</xdr:rowOff>
    </xdr:from>
    <xdr:to>
      <xdr:col>15</xdr:col>
      <xdr:colOff>231775</xdr:colOff>
      <xdr:row>107</xdr:row>
      <xdr:rowOff>124713</xdr:rowOff>
    </xdr:to>
    <xdr:sp macro="" textlink="">
      <xdr:nvSpPr>
        <xdr:cNvPr id="274" name="円/楕円 273"/>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1540</xdr:rowOff>
    </xdr:from>
    <xdr:ext cx="469744" cy="259045"/>
    <xdr:sp macro="" textlink="">
      <xdr:nvSpPr>
        <xdr:cNvPr id="275" name="【市民会館】&#10;一人当たり面積該当値テキスト"/>
        <xdr:cNvSpPr txBox="1"/>
      </xdr:nvSpPr>
      <xdr:spPr>
        <a:xfrm>
          <a:off x="105664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0" name="正方形/長方形 29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7" name="正方形/長方形 306"/>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8" name="正方形/長方形 30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5" name="正方形/長方形 31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6" name="正方形/長方形 31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7" name="正方形/長方形 3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8" name="正方形/長方形 3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9" name="正方形/長方形 3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0" name="正方形/長方形 3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1" name="正方形/長方形 3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2" name="正方形/長方形 3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3" name="正方形/長方形 32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4" name="正方形/長方形 32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5" name="正方形/長方形 3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6" name="正方形/長方形 3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7" name="正方形/長方形 3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8" name="正方形/長方形 3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9" name="正方形/長方形 3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0" name="正方形/長方形 3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31" name="正方形/長方形 33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2" name="テキスト ボックス 3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3" name="直線コネクタ 3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4" name="テキスト ボックス 3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5" name="直線コネクタ 3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6" name="テキスト ボックス 3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7" name="直線コネクタ 3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8" name="テキスト ボックス 3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9" name="直線コネクタ 3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0" name="テキスト ボックス 3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1" name="直線コネクタ 3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2" name="テキスト ボックス 3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3" name="直線コネクタ 3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4" name="テキスト ボックス 3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5" name="直線コネクタ 3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6" name="テキスト ボックス 3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7"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348" name="直線コネクタ 347"/>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349"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350" name="直線コネクタ 349"/>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351"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352" name="直線コネクタ 351"/>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353"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354" name="フローチャート : 判断 353"/>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5" name="テキスト ボックス 3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6" name="テキスト ボックス 3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7" name="テキスト ボックス 3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8" name="テキスト ボックス 3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9" name="テキスト ボックス 3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158750</xdr:rowOff>
    </xdr:from>
    <xdr:to>
      <xdr:col>23</xdr:col>
      <xdr:colOff>568325</xdr:colOff>
      <xdr:row>100</xdr:row>
      <xdr:rowOff>88900</xdr:rowOff>
    </xdr:to>
    <xdr:sp macro="" textlink="">
      <xdr:nvSpPr>
        <xdr:cNvPr id="360" name="円/楕円 359"/>
        <xdr:cNvSpPr/>
      </xdr:nvSpPr>
      <xdr:spPr>
        <a:xfrm>
          <a:off x="16268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111777</xdr:rowOff>
    </xdr:from>
    <xdr:ext cx="405111" cy="259045"/>
    <xdr:sp macro="" textlink="">
      <xdr:nvSpPr>
        <xdr:cNvPr id="361" name="【庁舎】&#10;有形固定資産減価償却率該当値テキスト"/>
        <xdr:cNvSpPr txBox="1"/>
      </xdr:nvSpPr>
      <xdr:spPr>
        <a:xfrm>
          <a:off x="164084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62" name="正方形/長方形 36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3" name="正方形/長方形 3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4" name="正方形/長方形 3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5" name="正方形/長方形 3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6" name="正方形/長方形 3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7" name="正方形/長方形 3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8" name="正方形/長方形 3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9" name="正方形/長方形 36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0" name="テキスト ボックス 3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1" name="直線コネクタ 3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72" name="直線コネクタ 3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3" name="テキスト ボックス 3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4" name="直線コネクタ 3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5" name="テキスト ボックス 3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76" name="直線コネクタ 3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77" name="テキスト ボックス 3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78" name="直線コネクタ 3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79" name="テキスト ボックス 3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0" name="直線コネクタ 3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1" name="テキスト ボックス 3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2" name="直線コネクタ 3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3" name="テキスト ボックス 3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385" name="直線コネクタ 384"/>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386"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387" name="直線コネクタ 386"/>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388"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389" name="直線コネクタ 388"/>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390"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391" name="フローチャート : 判断 390"/>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2" name="テキスト ボックス 3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3" name="テキスト ボックス 3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4" name="テキスト ボックス 3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5" name="テキスト ボックス 3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6" name="テキスト ボックス 3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30353</xdr:rowOff>
    </xdr:from>
    <xdr:to>
      <xdr:col>32</xdr:col>
      <xdr:colOff>238125</xdr:colOff>
      <xdr:row>108</xdr:row>
      <xdr:rowOff>131953</xdr:rowOff>
    </xdr:to>
    <xdr:sp macro="" textlink="">
      <xdr:nvSpPr>
        <xdr:cNvPr id="397" name="円/楕円 396"/>
        <xdr:cNvSpPr/>
      </xdr:nvSpPr>
      <xdr:spPr>
        <a:xfrm>
          <a:off x="221107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116730</xdr:rowOff>
    </xdr:from>
    <xdr:ext cx="469744" cy="259045"/>
    <xdr:sp macro="" textlink="">
      <xdr:nvSpPr>
        <xdr:cNvPr id="398" name="【庁舎】&#10;一人当たり面積該当値テキスト"/>
        <xdr:cNvSpPr txBox="1"/>
      </xdr:nvSpPr>
      <xdr:spPr>
        <a:xfrm>
          <a:off x="22250400" y="184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9" name="正方形/長方形 39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0" name="正方形/長方形 3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1" name="テキスト ボックス 40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en-US" sz="1300">
              <a:latin typeface="ＭＳ Ｐゴシック"/>
            </a:rPr>
            <a:t>「体育館・プール」、</a:t>
          </a:r>
          <a:r>
            <a:rPr kumimoji="1" lang="ja-JP" altLang="ja-JP" sz="1300">
              <a:solidFill>
                <a:schemeClr val="dk1"/>
              </a:solidFill>
              <a:effectLst/>
              <a:latin typeface="+mn-lt"/>
              <a:ea typeface="+mn-ea"/>
              <a:cs typeface="+mn-cs"/>
            </a:rPr>
            <a:t>「市民会館」、「庁舎」</a:t>
          </a:r>
          <a:r>
            <a:rPr kumimoji="1" lang="ja-JP" altLang="en-US" sz="1300">
              <a:solidFill>
                <a:schemeClr val="dk1"/>
              </a:solidFill>
              <a:effectLst/>
              <a:latin typeface="+mn-lt"/>
              <a:ea typeface="+mn-ea"/>
              <a:cs typeface="+mn-cs"/>
            </a:rPr>
            <a:t>のいずれも</a:t>
          </a:r>
          <a:r>
            <a:rPr kumimoji="1" lang="ja-JP" altLang="en-US" sz="1300">
              <a:latin typeface="ＭＳ Ｐゴシック"/>
            </a:rPr>
            <a:t>有形固定資産減価償却率が全国、北海道及び類似団体平均と比較して非常に高くなっており、体育館については、平成２９年度から３０年度の２か年で総合体育館改築工事を実施し、</a:t>
          </a:r>
          <a:r>
            <a:rPr kumimoji="1" lang="ja-JP" altLang="ja-JP" sz="1300">
              <a:solidFill>
                <a:schemeClr val="dk1"/>
              </a:solidFill>
              <a:effectLst/>
              <a:latin typeface="+mn-lt"/>
              <a:ea typeface="+mn-ea"/>
              <a:cs typeface="+mn-cs"/>
            </a:rPr>
            <a:t>有形固定資産減価償却率</a:t>
          </a:r>
          <a:r>
            <a:rPr kumimoji="1" lang="ja-JP" altLang="en-US" sz="1300">
              <a:latin typeface="ＭＳ Ｐゴシック"/>
            </a:rPr>
            <a:t>を引き下げる計画です。</a:t>
          </a:r>
          <a:endParaRPr kumimoji="1" lang="en-US" altLang="ja-JP" sz="1300">
            <a:latin typeface="ＭＳ Ｐゴシック"/>
          </a:endParaRPr>
        </a:p>
        <a:p>
          <a:r>
            <a:rPr kumimoji="1" lang="ja-JP" altLang="en-US" sz="1300">
              <a:latin typeface="ＭＳ Ｐゴシック"/>
            </a:rPr>
            <a:t>　また、町民センター（昭和４７年建設）、役場庁舎（昭和４１年建設）は、これまで改修工事を行い長寿命化対策を行っていますが、耐震化対策等の課題から改築工事を平成３３年度以降に計画しています。</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以前として厳しい地方経済と少子高齢化等による税収の減により、近年低下傾向にあるため、税の徴収強化や地方版総合戦略に基づく、雇用を生み出す取り組みなどから、地域活性化を図り、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人口減少対策事業費等の措置により普通交付税は、横ばいの状況であり、物件費・維持補修等の減少に努めた結果、比率が減少した。</a:t>
          </a:r>
          <a:endParaRPr lang="ja-JP" altLang="ja-JP" sz="1400">
            <a:effectLst/>
          </a:endParaRPr>
        </a:p>
        <a:p>
          <a:r>
            <a:rPr kumimoji="1" lang="ja-JP" altLang="ja-JP" sz="1100">
              <a:solidFill>
                <a:schemeClr val="dk1"/>
              </a:solidFill>
              <a:effectLst/>
              <a:latin typeface="+mn-lt"/>
              <a:ea typeface="+mn-ea"/>
              <a:cs typeface="+mn-cs"/>
            </a:rPr>
            <a:t>今後においても義務的経費の適正な管理に努め、現在の水準を維持する。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92964</xdr:rowOff>
    </xdr:from>
    <xdr:to>
      <xdr:col>7</xdr:col>
      <xdr:colOff>152400</xdr:colOff>
      <xdr:row>62</xdr:row>
      <xdr:rowOff>10668</xdr:rowOff>
    </xdr:to>
    <xdr:cxnSp macro="">
      <xdr:nvCxnSpPr>
        <xdr:cNvPr id="130" name="直線コネクタ 129"/>
        <xdr:cNvCxnSpPr/>
      </xdr:nvCxnSpPr>
      <xdr:spPr>
        <a:xfrm flipV="1">
          <a:off x="4114800" y="1037996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163068</xdr:rowOff>
    </xdr:from>
    <xdr:to>
      <xdr:col>6</xdr:col>
      <xdr:colOff>0</xdr:colOff>
      <xdr:row>62</xdr:row>
      <xdr:rowOff>10668</xdr:rowOff>
    </xdr:to>
    <xdr:cxnSp macro="">
      <xdr:nvCxnSpPr>
        <xdr:cNvPr id="133" name="直線コネクタ 132"/>
        <xdr:cNvCxnSpPr/>
      </xdr:nvCxnSpPr>
      <xdr:spPr>
        <a:xfrm>
          <a:off x="3225800" y="1027861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85852</xdr:rowOff>
    </xdr:from>
    <xdr:to>
      <xdr:col>4</xdr:col>
      <xdr:colOff>482600</xdr:colOff>
      <xdr:row>59</xdr:row>
      <xdr:rowOff>163068</xdr:rowOff>
    </xdr:to>
    <xdr:cxnSp macro="">
      <xdr:nvCxnSpPr>
        <xdr:cNvPr id="136" name="直線コネクタ 135"/>
        <xdr:cNvCxnSpPr/>
      </xdr:nvCxnSpPr>
      <xdr:spPr>
        <a:xfrm>
          <a:off x="2336800" y="102014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85852</xdr:rowOff>
    </xdr:from>
    <xdr:to>
      <xdr:col>3</xdr:col>
      <xdr:colOff>279400</xdr:colOff>
      <xdr:row>59</xdr:row>
      <xdr:rowOff>114808</xdr:rowOff>
    </xdr:to>
    <xdr:cxnSp macro="">
      <xdr:nvCxnSpPr>
        <xdr:cNvPr id="139" name="直線コネクタ 138"/>
        <xdr:cNvCxnSpPr/>
      </xdr:nvCxnSpPr>
      <xdr:spPr>
        <a:xfrm flipV="1">
          <a:off x="1447800" y="102014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1" name="円/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112268</xdr:rowOff>
    </xdr:from>
    <xdr:to>
      <xdr:col>4</xdr:col>
      <xdr:colOff>533400</xdr:colOff>
      <xdr:row>60</xdr:row>
      <xdr:rowOff>42418</xdr:rowOff>
    </xdr:to>
    <xdr:sp macro="" textlink="">
      <xdr:nvSpPr>
        <xdr:cNvPr id="153" name="円/楕円 152"/>
        <xdr:cNvSpPr/>
      </xdr:nvSpPr>
      <xdr:spPr>
        <a:xfrm>
          <a:off x="3175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52595</xdr:rowOff>
    </xdr:from>
    <xdr:ext cx="762000" cy="259045"/>
    <xdr:sp macro="" textlink="">
      <xdr:nvSpPr>
        <xdr:cNvPr id="154" name="テキスト ボックス 153"/>
        <xdr:cNvSpPr txBox="1"/>
      </xdr:nvSpPr>
      <xdr:spPr>
        <a:xfrm>
          <a:off x="2844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35052</xdr:rowOff>
    </xdr:from>
    <xdr:to>
      <xdr:col>3</xdr:col>
      <xdr:colOff>330200</xdr:colOff>
      <xdr:row>59</xdr:row>
      <xdr:rowOff>136652</xdr:rowOff>
    </xdr:to>
    <xdr:sp macro="" textlink="">
      <xdr:nvSpPr>
        <xdr:cNvPr id="155" name="円/楕円 154"/>
        <xdr:cNvSpPr/>
      </xdr:nvSpPr>
      <xdr:spPr>
        <a:xfrm>
          <a:off x="2286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146829</xdr:rowOff>
    </xdr:from>
    <xdr:ext cx="762000" cy="259045"/>
    <xdr:sp macro="" textlink="">
      <xdr:nvSpPr>
        <xdr:cNvPr id="156" name="テキスト ボックス 155"/>
        <xdr:cNvSpPr txBox="1"/>
      </xdr:nvSpPr>
      <xdr:spPr>
        <a:xfrm>
          <a:off x="1955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64008</xdr:rowOff>
    </xdr:from>
    <xdr:to>
      <xdr:col>2</xdr:col>
      <xdr:colOff>127000</xdr:colOff>
      <xdr:row>59</xdr:row>
      <xdr:rowOff>165608</xdr:rowOff>
    </xdr:to>
    <xdr:sp macro="" textlink="">
      <xdr:nvSpPr>
        <xdr:cNvPr id="157" name="円/楕円 156"/>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4335</xdr:rowOff>
    </xdr:from>
    <xdr:ext cx="762000" cy="259045"/>
    <xdr:sp macro="" textlink="">
      <xdr:nvSpPr>
        <xdr:cNvPr id="158" name="テキスト ボックス 157"/>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前年対比では減少しているが、依然として類似団体を上回っている状況が続いているため、引き続き経費節減に努める。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37058</xdr:rowOff>
    </xdr:from>
    <xdr:to>
      <xdr:col>7</xdr:col>
      <xdr:colOff>152400</xdr:colOff>
      <xdr:row>85</xdr:row>
      <xdr:rowOff>77874</xdr:rowOff>
    </xdr:to>
    <xdr:cxnSp macro="">
      <xdr:nvCxnSpPr>
        <xdr:cNvPr id="193" name="直線コネクタ 192"/>
        <xdr:cNvCxnSpPr/>
      </xdr:nvCxnSpPr>
      <xdr:spPr>
        <a:xfrm flipV="1">
          <a:off x="4114800" y="14610308"/>
          <a:ext cx="838200" cy="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87661</xdr:rowOff>
    </xdr:from>
    <xdr:to>
      <xdr:col>6</xdr:col>
      <xdr:colOff>0</xdr:colOff>
      <xdr:row>85</xdr:row>
      <xdr:rowOff>77874</xdr:rowOff>
    </xdr:to>
    <xdr:cxnSp macro="">
      <xdr:nvCxnSpPr>
        <xdr:cNvPr id="196" name="直線コネクタ 195"/>
        <xdr:cNvCxnSpPr/>
      </xdr:nvCxnSpPr>
      <xdr:spPr>
        <a:xfrm>
          <a:off x="3225800" y="14489461"/>
          <a:ext cx="889000" cy="1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72295</xdr:rowOff>
    </xdr:from>
    <xdr:to>
      <xdr:col>4</xdr:col>
      <xdr:colOff>482600</xdr:colOff>
      <xdr:row>84</xdr:row>
      <xdr:rowOff>87661</xdr:rowOff>
    </xdr:to>
    <xdr:cxnSp macro="">
      <xdr:nvCxnSpPr>
        <xdr:cNvPr id="199" name="直線コネクタ 198"/>
        <xdr:cNvCxnSpPr/>
      </xdr:nvCxnSpPr>
      <xdr:spPr>
        <a:xfrm>
          <a:off x="2336800" y="14474095"/>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49588</xdr:rowOff>
    </xdr:from>
    <xdr:to>
      <xdr:col>3</xdr:col>
      <xdr:colOff>279400</xdr:colOff>
      <xdr:row>84</xdr:row>
      <xdr:rowOff>72295</xdr:rowOff>
    </xdr:to>
    <xdr:cxnSp macro="">
      <xdr:nvCxnSpPr>
        <xdr:cNvPr id="202" name="直線コネクタ 201"/>
        <xdr:cNvCxnSpPr/>
      </xdr:nvCxnSpPr>
      <xdr:spPr>
        <a:xfrm>
          <a:off x="1447800" y="14451388"/>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157708</xdr:rowOff>
    </xdr:from>
    <xdr:to>
      <xdr:col>7</xdr:col>
      <xdr:colOff>203200</xdr:colOff>
      <xdr:row>85</xdr:row>
      <xdr:rowOff>87858</xdr:rowOff>
    </xdr:to>
    <xdr:sp macro="" textlink="">
      <xdr:nvSpPr>
        <xdr:cNvPr id="212" name="円/楕円 211"/>
        <xdr:cNvSpPr/>
      </xdr:nvSpPr>
      <xdr:spPr>
        <a:xfrm>
          <a:off x="4902200" y="145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129785</xdr:rowOff>
    </xdr:from>
    <xdr:ext cx="762000" cy="259045"/>
    <xdr:sp macro="" textlink="">
      <xdr:nvSpPr>
        <xdr:cNvPr id="213" name="人件費・物件費等の状況該当値テキスト"/>
        <xdr:cNvSpPr txBox="1"/>
      </xdr:nvSpPr>
      <xdr:spPr>
        <a:xfrm>
          <a:off x="5041900" y="1453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301,320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27074</xdr:rowOff>
    </xdr:from>
    <xdr:to>
      <xdr:col>6</xdr:col>
      <xdr:colOff>50800</xdr:colOff>
      <xdr:row>85</xdr:row>
      <xdr:rowOff>128674</xdr:rowOff>
    </xdr:to>
    <xdr:sp macro="" textlink="">
      <xdr:nvSpPr>
        <xdr:cNvPr id="214" name="円/楕円 213"/>
        <xdr:cNvSpPr/>
      </xdr:nvSpPr>
      <xdr:spPr>
        <a:xfrm>
          <a:off x="4064000" y="146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113451</xdr:rowOff>
    </xdr:from>
    <xdr:ext cx="736600" cy="259045"/>
    <xdr:sp macro="" textlink="">
      <xdr:nvSpPr>
        <xdr:cNvPr id="215" name="テキスト ボックス 214"/>
        <xdr:cNvSpPr txBox="1"/>
      </xdr:nvSpPr>
      <xdr:spPr>
        <a:xfrm>
          <a:off x="3733800" y="1468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36861</xdr:rowOff>
    </xdr:from>
    <xdr:to>
      <xdr:col>4</xdr:col>
      <xdr:colOff>533400</xdr:colOff>
      <xdr:row>84</xdr:row>
      <xdr:rowOff>138461</xdr:rowOff>
    </xdr:to>
    <xdr:sp macro="" textlink="">
      <xdr:nvSpPr>
        <xdr:cNvPr id="216" name="円/楕円 215"/>
        <xdr:cNvSpPr/>
      </xdr:nvSpPr>
      <xdr:spPr>
        <a:xfrm>
          <a:off x="3175000" y="14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123238</xdr:rowOff>
    </xdr:from>
    <xdr:ext cx="762000" cy="259045"/>
    <xdr:sp macro="" textlink="">
      <xdr:nvSpPr>
        <xdr:cNvPr id="217" name="テキスト ボックス 216"/>
        <xdr:cNvSpPr txBox="1"/>
      </xdr:nvSpPr>
      <xdr:spPr>
        <a:xfrm>
          <a:off x="2844800" y="145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21495</xdr:rowOff>
    </xdr:from>
    <xdr:to>
      <xdr:col>3</xdr:col>
      <xdr:colOff>330200</xdr:colOff>
      <xdr:row>84</xdr:row>
      <xdr:rowOff>123095</xdr:rowOff>
    </xdr:to>
    <xdr:sp macro="" textlink="">
      <xdr:nvSpPr>
        <xdr:cNvPr id="218" name="円/楕円 217"/>
        <xdr:cNvSpPr/>
      </xdr:nvSpPr>
      <xdr:spPr>
        <a:xfrm>
          <a:off x="2286000" y="14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107872</xdr:rowOff>
    </xdr:from>
    <xdr:ext cx="762000" cy="259045"/>
    <xdr:sp macro="" textlink="">
      <xdr:nvSpPr>
        <xdr:cNvPr id="219" name="テキスト ボックス 218"/>
        <xdr:cNvSpPr txBox="1"/>
      </xdr:nvSpPr>
      <xdr:spPr>
        <a:xfrm>
          <a:off x="1955800" y="14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170238</xdr:rowOff>
    </xdr:from>
    <xdr:to>
      <xdr:col>2</xdr:col>
      <xdr:colOff>127000</xdr:colOff>
      <xdr:row>84</xdr:row>
      <xdr:rowOff>100388</xdr:rowOff>
    </xdr:to>
    <xdr:sp macro="" textlink="">
      <xdr:nvSpPr>
        <xdr:cNvPr id="220" name="円/楕円 219"/>
        <xdr:cNvSpPr/>
      </xdr:nvSpPr>
      <xdr:spPr>
        <a:xfrm>
          <a:off x="1397000" y="14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85165</xdr:rowOff>
    </xdr:from>
    <xdr:ext cx="762000" cy="259045"/>
    <xdr:sp macro="" textlink="">
      <xdr:nvSpPr>
        <xdr:cNvPr id="221" name="テキスト ボックス 220"/>
        <xdr:cNvSpPr txBox="1"/>
      </xdr:nvSpPr>
      <xdr:spPr>
        <a:xfrm>
          <a:off x="1066800" y="144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大卒・短大卒において、経験年数区分の階層移動により平均俸給月額が変動しているため、横ばいの状況が続いている。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38863</xdr:rowOff>
    </xdr:to>
    <xdr:cxnSp macro="">
      <xdr:nvCxnSpPr>
        <xdr:cNvPr id="253" name="直線コネクタ 252"/>
        <xdr:cNvCxnSpPr/>
      </xdr:nvCxnSpPr>
      <xdr:spPr>
        <a:xfrm flipV="1">
          <a:off x="16179800" y="14749780"/>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38863</xdr:rowOff>
    </xdr:to>
    <xdr:cxnSp macro="">
      <xdr:nvCxnSpPr>
        <xdr:cNvPr id="256" name="直線コネクタ 255"/>
        <xdr:cNvCxnSpPr/>
      </xdr:nvCxnSpPr>
      <xdr:spPr>
        <a:xfrm>
          <a:off x="15290800" y="147353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88</xdr:row>
      <xdr:rowOff>28956</xdr:rowOff>
    </xdr:to>
    <xdr:cxnSp macro="">
      <xdr:nvCxnSpPr>
        <xdr:cNvPr id="259" name="直線コネクタ 258"/>
        <xdr:cNvCxnSpPr/>
      </xdr:nvCxnSpPr>
      <xdr:spPr>
        <a:xfrm flipV="1">
          <a:off x="14401800" y="1473530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88</xdr:row>
      <xdr:rowOff>28956</xdr:rowOff>
    </xdr:to>
    <xdr:cxnSp macro="">
      <xdr:nvCxnSpPr>
        <xdr:cNvPr id="262" name="直線コネクタ 261"/>
        <xdr:cNvCxnSpPr/>
      </xdr:nvCxnSpPr>
      <xdr:spPr>
        <a:xfrm>
          <a:off x="13512800" y="1504416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3"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4" name="円/楕円 273"/>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5" name="テキスト ボックス 274"/>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111252</xdr:rowOff>
    </xdr:from>
    <xdr:to>
      <xdr:col>22</xdr:col>
      <xdr:colOff>254000</xdr:colOff>
      <xdr:row>86</xdr:row>
      <xdr:rowOff>41402</xdr:rowOff>
    </xdr:to>
    <xdr:sp macro="" textlink="">
      <xdr:nvSpPr>
        <xdr:cNvPr id="276" name="円/楕円 275"/>
        <xdr:cNvSpPr/>
      </xdr:nvSpPr>
      <xdr:spPr>
        <a:xfrm>
          <a:off x="15240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26179</xdr:rowOff>
    </xdr:from>
    <xdr:ext cx="762000" cy="259045"/>
    <xdr:sp macro="" textlink="">
      <xdr:nvSpPr>
        <xdr:cNvPr id="277" name="テキスト ボックス 276"/>
        <xdr:cNvSpPr txBox="1"/>
      </xdr:nvSpPr>
      <xdr:spPr>
        <a:xfrm>
          <a:off x="14909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8" name="円/楕円 277"/>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79" name="テキスト ボックス 278"/>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0" name="円/楕円 279"/>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163592</xdr:rowOff>
    </xdr:from>
    <xdr:ext cx="762000" cy="259045"/>
    <xdr:sp macro="" textlink="">
      <xdr:nvSpPr>
        <xdr:cNvPr id="281" name="テキスト ボックス 280"/>
        <xdr:cNvSpPr txBox="1"/>
      </xdr:nvSpPr>
      <xdr:spPr>
        <a:xfrm>
          <a:off x="13131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本年度は類似団体を上回っているが、行政目的を効率的に達成しつつ、定員管理計画に基づいた運営に努める。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152473</xdr:rowOff>
    </xdr:from>
    <xdr:to>
      <xdr:col>24</xdr:col>
      <xdr:colOff>558800</xdr:colOff>
      <xdr:row>62</xdr:row>
      <xdr:rowOff>73406</xdr:rowOff>
    </xdr:to>
    <xdr:cxnSp macro="">
      <xdr:nvCxnSpPr>
        <xdr:cNvPr id="318" name="直線コネクタ 317"/>
        <xdr:cNvCxnSpPr/>
      </xdr:nvCxnSpPr>
      <xdr:spPr>
        <a:xfrm>
          <a:off x="16179800" y="10610923"/>
          <a:ext cx="8382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128343</xdr:rowOff>
    </xdr:from>
    <xdr:to>
      <xdr:col>23</xdr:col>
      <xdr:colOff>406400</xdr:colOff>
      <xdr:row>61</xdr:row>
      <xdr:rowOff>152473</xdr:rowOff>
    </xdr:to>
    <xdr:cxnSp macro="">
      <xdr:nvCxnSpPr>
        <xdr:cNvPr id="321" name="直線コネクタ 320"/>
        <xdr:cNvCxnSpPr/>
      </xdr:nvCxnSpPr>
      <xdr:spPr>
        <a:xfrm>
          <a:off x="15290800" y="105867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128343</xdr:rowOff>
    </xdr:to>
    <xdr:cxnSp macro="">
      <xdr:nvCxnSpPr>
        <xdr:cNvPr id="324" name="直線コネクタ 323"/>
        <xdr:cNvCxnSpPr/>
      </xdr:nvCxnSpPr>
      <xdr:spPr>
        <a:xfrm>
          <a:off x="14401800" y="10584724"/>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65605</xdr:rowOff>
    </xdr:from>
    <xdr:to>
      <xdr:col>21</xdr:col>
      <xdr:colOff>0</xdr:colOff>
      <xdr:row>61</xdr:row>
      <xdr:rowOff>126274</xdr:rowOff>
    </xdr:to>
    <xdr:cxnSp macro="">
      <xdr:nvCxnSpPr>
        <xdr:cNvPr id="327" name="直線コネクタ 326"/>
        <xdr:cNvCxnSpPr/>
      </xdr:nvCxnSpPr>
      <xdr:spPr>
        <a:xfrm>
          <a:off x="13512800" y="10524055"/>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22606</xdr:rowOff>
    </xdr:from>
    <xdr:to>
      <xdr:col>24</xdr:col>
      <xdr:colOff>609600</xdr:colOff>
      <xdr:row>62</xdr:row>
      <xdr:rowOff>124206</xdr:rowOff>
    </xdr:to>
    <xdr:sp macro="" textlink="">
      <xdr:nvSpPr>
        <xdr:cNvPr id="337" name="円/楕円 336"/>
        <xdr:cNvSpPr/>
      </xdr:nvSpPr>
      <xdr:spPr>
        <a:xfrm>
          <a:off x="16967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166133</xdr:rowOff>
    </xdr:from>
    <xdr:ext cx="762000" cy="259045"/>
    <xdr:sp macro="" textlink="">
      <xdr:nvSpPr>
        <xdr:cNvPr id="338" name="定員管理の状況該当値テキスト"/>
        <xdr:cNvSpPr txBox="1"/>
      </xdr:nvSpPr>
      <xdr:spPr>
        <a:xfrm>
          <a:off x="17106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101673</xdr:rowOff>
    </xdr:from>
    <xdr:to>
      <xdr:col>23</xdr:col>
      <xdr:colOff>457200</xdr:colOff>
      <xdr:row>62</xdr:row>
      <xdr:rowOff>31823</xdr:rowOff>
    </xdr:to>
    <xdr:sp macro="" textlink="">
      <xdr:nvSpPr>
        <xdr:cNvPr id="339" name="円/楕円 338"/>
        <xdr:cNvSpPr/>
      </xdr:nvSpPr>
      <xdr:spPr>
        <a:xfrm>
          <a:off x="16129000" y="105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42000</xdr:rowOff>
    </xdr:from>
    <xdr:ext cx="736600" cy="259045"/>
    <xdr:sp macro="" textlink="">
      <xdr:nvSpPr>
        <xdr:cNvPr id="340" name="テキスト ボックス 339"/>
        <xdr:cNvSpPr txBox="1"/>
      </xdr:nvSpPr>
      <xdr:spPr>
        <a:xfrm>
          <a:off x="15798800" y="1032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77543</xdr:rowOff>
    </xdr:from>
    <xdr:to>
      <xdr:col>22</xdr:col>
      <xdr:colOff>254000</xdr:colOff>
      <xdr:row>62</xdr:row>
      <xdr:rowOff>7693</xdr:rowOff>
    </xdr:to>
    <xdr:sp macro="" textlink="">
      <xdr:nvSpPr>
        <xdr:cNvPr id="341" name="円/楕円 340"/>
        <xdr:cNvSpPr/>
      </xdr:nvSpPr>
      <xdr:spPr>
        <a:xfrm>
          <a:off x="15240000" y="10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17870</xdr:rowOff>
    </xdr:from>
    <xdr:ext cx="762000" cy="259045"/>
    <xdr:sp macro="" textlink="">
      <xdr:nvSpPr>
        <xdr:cNvPr id="342" name="テキスト ボックス 341"/>
        <xdr:cNvSpPr txBox="1"/>
      </xdr:nvSpPr>
      <xdr:spPr>
        <a:xfrm>
          <a:off x="14909800" y="1030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3" name="円/楕円 342"/>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4" name="テキスト ボックス 343"/>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14805</xdr:rowOff>
    </xdr:from>
    <xdr:to>
      <xdr:col>19</xdr:col>
      <xdr:colOff>533400</xdr:colOff>
      <xdr:row>61</xdr:row>
      <xdr:rowOff>116405</xdr:rowOff>
    </xdr:to>
    <xdr:sp macro="" textlink="">
      <xdr:nvSpPr>
        <xdr:cNvPr id="345" name="円/楕円 344"/>
        <xdr:cNvSpPr/>
      </xdr:nvSpPr>
      <xdr:spPr>
        <a:xfrm>
          <a:off x="13462000" y="10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126582</xdr:rowOff>
    </xdr:from>
    <xdr:ext cx="762000" cy="259045"/>
    <xdr:sp macro="" textlink="">
      <xdr:nvSpPr>
        <xdr:cNvPr id="346" name="テキスト ボックス 345"/>
        <xdr:cNvSpPr txBox="1"/>
      </xdr:nvSpPr>
      <xdr:spPr>
        <a:xfrm>
          <a:off x="13131800" y="102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ここ数年は、類似団体を下回る傾向となっており、今後においても財政運営を圧迫しないよう、適正な起債発行に努める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143764</xdr:rowOff>
    </xdr:to>
    <xdr:cxnSp macro="">
      <xdr:nvCxnSpPr>
        <xdr:cNvPr id="377" name="直線コネクタ 376"/>
        <xdr:cNvCxnSpPr/>
      </xdr:nvCxnSpPr>
      <xdr:spPr>
        <a:xfrm flipV="1">
          <a:off x="16179800" y="713943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143764</xdr:rowOff>
    </xdr:to>
    <xdr:cxnSp macro="">
      <xdr:nvCxnSpPr>
        <xdr:cNvPr id="380" name="直線コネクタ 379"/>
        <xdr:cNvCxnSpPr/>
      </xdr:nvCxnSpPr>
      <xdr:spPr>
        <a:xfrm>
          <a:off x="15290800" y="715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153416</xdr:rowOff>
    </xdr:to>
    <xdr:cxnSp macro="">
      <xdr:nvCxnSpPr>
        <xdr:cNvPr id="383" name="直線コネクタ 382"/>
        <xdr:cNvCxnSpPr/>
      </xdr:nvCxnSpPr>
      <xdr:spPr>
        <a:xfrm flipV="1">
          <a:off x="14401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153416</xdr:rowOff>
    </xdr:from>
    <xdr:to>
      <xdr:col>21</xdr:col>
      <xdr:colOff>0</xdr:colOff>
      <xdr:row>42</xdr:row>
      <xdr:rowOff>59182</xdr:rowOff>
    </xdr:to>
    <xdr:cxnSp macro="">
      <xdr:nvCxnSpPr>
        <xdr:cNvPr id="386" name="直線コネクタ 385"/>
        <xdr:cNvCxnSpPr/>
      </xdr:nvCxnSpPr>
      <xdr:spPr>
        <a:xfrm flipV="1">
          <a:off x="13512800" y="71828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6" name="円/楕円 395"/>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7"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92964</xdr:rowOff>
    </xdr:from>
    <xdr:to>
      <xdr:col>23</xdr:col>
      <xdr:colOff>457200</xdr:colOff>
      <xdr:row>42</xdr:row>
      <xdr:rowOff>23114</xdr:rowOff>
    </xdr:to>
    <xdr:sp macro="" textlink="">
      <xdr:nvSpPr>
        <xdr:cNvPr id="398" name="円/楕円 397"/>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33291</xdr:rowOff>
    </xdr:from>
    <xdr:ext cx="736600" cy="259045"/>
    <xdr:sp macro="" textlink="">
      <xdr:nvSpPr>
        <xdr:cNvPr id="399" name="テキスト ボックス 398"/>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102616</xdr:rowOff>
    </xdr:from>
    <xdr:to>
      <xdr:col>21</xdr:col>
      <xdr:colOff>50800</xdr:colOff>
      <xdr:row>42</xdr:row>
      <xdr:rowOff>32766</xdr:rowOff>
    </xdr:to>
    <xdr:sp macro="" textlink="">
      <xdr:nvSpPr>
        <xdr:cNvPr id="402" name="円/楕円 401"/>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42943</xdr:rowOff>
    </xdr:from>
    <xdr:ext cx="762000" cy="259045"/>
    <xdr:sp macro="" textlink="">
      <xdr:nvSpPr>
        <xdr:cNvPr id="403" name="テキスト ボックス 402"/>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4" name="円/楕円 403"/>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405" name="テキスト ボックス 404"/>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充当可能な基金があることにより、健全性が保たれている。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類似団体平均を下回っている状況ではあるが、今後においても定員管理計画に基づいた適正な管理に努める。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1270</xdr:rowOff>
    </xdr:to>
    <xdr:cxnSp macro="">
      <xdr:nvCxnSpPr>
        <xdr:cNvPr id="66" name="直線コネクタ 65"/>
        <xdr:cNvCxnSpPr/>
      </xdr:nvCxnSpPr>
      <xdr:spPr>
        <a:xfrm flipV="1">
          <a:off x="3987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34</xdr:row>
      <xdr:rowOff>134620</xdr:rowOff>
    </xdr:to>
    <xdr:cxnSp macro="">
      <xdr:nvCxnSpPr>
        <xdr:cNvPr id="72" name="直線コネクタ 71"/>
        <xdr:cNvCxnSpPr/>
      </xdr:nvCxnSpPr>
      <xdr:spPr>
        <a:xfrm>
          <a:off x="2209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34</xdr:row>
      <xdr:rowOff>165100</xdr:rowOff>
    </xdr:to>
    <xdr:cxnSp macro="">
      <xdr:nvCxnSpPr>
        <xdr:cNvPr id="75" name="直線コネクタ 74"/>
        <xdr:cNvCxnSpPr/>
      </xdr:nvCxnSpPr>
      <xdr:spPr>
        <a:xfrm flipV="1">
          <a:off x="1320800" y="593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91" name="円/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3" name="円/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前年対比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ポイントの減となっているが、依然として類似団体を上回っているため、引き続き、内部管理経費等の削減に努める。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106426</xdr:rowOff>
    </xdr:to>
    <xdr:cxnSp macro="">
      <xdr:nvCxnSpPr>
        <xdr:cNvPr id="124" name="直線コネクタ 123"/>
        <xdr:cNvCxnSpPr/>
      </xdr:nvCxnSpPr>
      <xdr:spPr>
        <a:xfrm flipV="1">
          <a:off x="15671800" y="29067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106426</xdr:rowOff>
    </xdr:to>
    <xdr:cxnSp macro="">
      <xdr:nvCxnSpPr>
        <xdr:cNvPr id="127" name="直線コネクタ 126"/>
        <xdr:cNvCxnSpPr/>
      </xdr:nvCxnSpPr>
      <xdr:spPr>
        <a:xfrm>
          <a:off x="14782800" y="2906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145288</xdr:rowOff>
    </xdr:from>
    <xdr:to>
      <xdr:col>21</xdr:col>
      <xdr:colOff>361950</xdr:colOff>
      <xdr:row>16</xdr:row>
      <xdr:rowOff>163576</xdr:rowOff>
    </xdr:to>
    <xdr:cxnSp macro="">
      <xdr:nvCxnSpPr>
        <xdr:cNvPr id="130" name="直線コネクタ 129"/>
        <xdr:cNvCxnSpPr/>
      </xdr:nvCxnSpPr>
      <xdr:spPr>
        <a:xfrm>
          <a:off x="13893800" y="2888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16</xdr:row>
      <xdr:rowOff>145288</xdr:rowOff>
    </xdr:to>
    <xdr:cxnSp macro="">
      <xdr:nvCxnSpPr>
        <xdr:cNvPr id="133" name="直線コネクタ 132"/>
        <xdr:cNvCxnSpPr/>
      </xdr:nvCxnSpPr>
      <xdr:spPr>
        <a:xfrm>
          <a:off x="13004800" y="2865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3" name="円/楕円 142"/>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84853</xdr:rowOff>
    </xdr:from>
    <xdr:ext cx="762000" cy="259045"/>
    <xdr:sp macro="" textlink="">
      <xdr:nvSpPr>
        <xdr:cNvPr id="144" name="物件費該当値テキスト"/>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55626</xdr:rowOff>
    </xdr:from>
    <xdr:to>
      <xdr:col>22</xdr:col>
      <xdr:colOff>615950</xdr:colOff>
      <xdr:row>17</xdr:row>
      <xdr:rowOff>157226</xdr:rowOff>
    </xdr:to>
    <xdr:sp macro="" textlink="">
      <xdr:nvSpPr>
        <xdr:cNvPr id="145" name="円/楕円 144"/>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142003</xdr:rowOff>
    </xdr:from>
    <xdr:ext cx="736600" cy="259045"/>
    <xdr:sp macro="" textlink="">
      <xdr:nvSpPr>
        <xdr:cNvPr id="146" name="テキスト ボックス 145"/>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7" name="円/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48" name="テキスト ボックス 147"/>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94488</xdr:rowOff>
    </xdr:from>
    <xdr:to>
      <xdr:col>20</xdr:col>
      <xdr:colOff>209550</xdr:colOff>
      <xdr:row>17</xdr:row>
      <xdr:rowOff>24638</xdr:rowOff>
    </xdr:to>
    <xdr:sp macro="" textlink="">
      <xdr:nvSpPr>
        <xdr:cNvPr id="149" name="円/楕円 148"/>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50" name="テキスト ボックス 149"/>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1" name="円/楕円 150"/>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2" name="テキスト ボックス 151"/>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類似団体平均と同水準であり、子育て支援等による町単独分扶助費が増加傾向である。今後においては、住民ニーズを的確に捉え、重点項目に集中的に予算配分をするなど効率的且つ効果的な運用を図る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167822</xdr:rowOff>
    </xdr:to>
    <xdr:cxnSp macro="">
      <xdr:nvCxnSpPr>
        <xdr:cNvPr id="186" name="直線コネクタ 185"/>
        <xdr:cNvCxnSpPr/>
      </xdr:nvCxnSpPr>
      <xdr:spPr>
        <a:xfrm>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118835</xdr:rowOff>
    </xdr:to>
    <xdr:cxnSp macro="">
      <xdr:nvCxnSpPr>
        <xdr:cNvPr id="189" name="直線コネクタ 188"/>
        <xdr:cNvCxnSpPr/>
      </xdr:nvCxnSpPr>
      <xdr:spPr>
        <a:xfrm>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2" name="直線コネクタ 191"/>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5" name="直線コネクタ 194"/>
        <xdr:cNvCxnSpPr/>
      </xdr:nvCxnSpPr>
      <xdr:spPr>
        <a:xfrm flipV="1">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5" name="円/楕円 204"/>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6"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4" name="テキスト ボックス 213"/>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類似団体を下回っているが、各特別会計への繰出金の節減を図るなど、引き続き経費の節減に努める。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153670</xdr:rowOff>
    </xdr:to>
    <xdr:cxnSp macro="">
      <xdr:nvCxnSpPr>
        <xdr:cNvPr id="246" name="直線コネクタ 245"/>
        <xdr:cNvCxnSpPr/>
      </xdr:nvCxnSpPr>
      <xdr:spPr>
        <a:xfrm flipV="1">
          <a:off x="15671800" y="986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153670</xdr:rowOff>
    </xdr:to>
    <xdr:cxnSp macro="">
      <xdr:nvCxnSpPr>
        <xdr:cNvPr id="249" name="直線コネクタ 248"/>
        <xdr:cNvCxnSpPr/>
      </xdr:nvCxnSpPr>
      <xdr:spPr>
        <a:xfrm>
          <a:off x="14782800" y="9751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149860</xdr:rowOff>
    </xdr:to>
    <xdr:cxnSp macro="">
      <xdr:nvCxnSpPr>
        <xdr:cNvPr id="252" name="直線コネクタ 251"/>
        <xdr:cNvCxnSpPr/>
      </xdr:nvCxnSpPr>
      <xdr:spPr>
        <a:xfrm>
          <a:off x="13893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142240</xdr:rowOff>
    </xdr:to>
    <xdr:cxnSp macro="">
      <xdr:nvCxnSpPr>
        <xdr:cNvPr id="255" name="直線コネクタ 254"/>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5" name="円/楕円 264"/>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58437</xdr:rowOff>
    </xdr:from>
    <xdr:ext cx="762000" cy="259045"/>
    <xdr:sp macro="" textlink="">
      <xdr:nvSpPr>
        <xdr:cNvPr id="266"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7" name="円/楕円 266"/>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43197</xdr:rowOff>
    </xdr:from>
    <xdr:ext cx="736600" cy="259045"/>
    <xdr:sp macro="" textlink="">
      <xdr:nvSpPr>
        <xdr:cNvPr id="268" name="テキスト ボックス 267"/>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9" name="円/楕円 268"/>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0" name="テキスト ボックス 26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1" name="円/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2" name="テキスト ボックス 271"/>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4" name="テキスト ボックス 27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前年対比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ポイントの減となっているが、引き続き類似団体を上回っている状況にあるため、一部事務組合や病院会計等への繰出金の節減に努める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167822</xdr:rowOff>
    </xdr:from>
    <xdr:to>
      <xdr:col>24</xdr:col>
      <xdr:colOff>31750</xdr:colOff>
      <xdr:row>38</xdr:row>
      <xdr:rowOff>48623</xdr:rowOff>
    </xdr:to>
    <xdr:cxnSp macro="">
      <xdr:nvCxnSpPr>
        <xdr:cNvPr id="308" name="直線コネクタ 307"/>
        <xdr:cNvCxnSpPr/>
      </xdr:nvCxnSpPr>
      <xdr:spPr>
        <a:xfrm flipV="1">
          <a:off x="15671800" y="6511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48623</xdr:rowOff>
    </xdr:to>
    <xdr:cxnSp macro="">
      <xdr:nvCxnSpPr>
        <xdr:cNvPr id="311" name="直線コネクタ 310"/>
        <xdr:cNvCxnSpPr/>
      </xdr:nvCxnSpPr>
      <xdr:spPr>
        <a:xfrm>
          <a:off x="14782800" y="65506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55154</xdr:rowOff>
    </xdr:to>
    <xdr:cxnSp macro="">
      <xdr:nvCxnSpPr>
        <xdr:cNvPr id="314" name="直線コネクタ 313"/>
        <xdr:cNvCxnSpPr/>
      </xdr:nvCxnSpPr>
      <xdr:spPr>
        <a:xfrm flipV="1">
          <a:off x="13893800" y="65506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42091</xdr:rowOff>
    </xdr:from>
    <xdr:to>
      <xdr:col>20</xdr:col>
      <xdr:colOff>158750</xdr:colOff>
      <xdr:row>38</xdr:row>
      <xdr:rowOff>55154</xdr:rowOff>
    </xdr:to>
    <xdr:cxnSp macro="">
      <xdr:nvCxnSpPr>
        <xdr:cNvPr id="317" name="直線コネクタ 316"/>
        <xdr:cNvCxnSpPr/>
      </xdr:nvCxnSpPr>
      <xdr:spPr>
        <a:xfrm>
          <a:off x="13004800" y="65571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7" name="円/楕円 326"/>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89099</xdr:rowOff>
    </xdr:from>
    <xdr:ext cx="762000" cy="259045"/>
    <xdr:sp macro="" textlink="">
      <xdr:nvSpPr>
        <xdr:cNvPr id="328"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169273</xdr:rowOff>
    </xdr:from>
    <xdr:to>
      <xdr:col>22</xdr:col>
      <xdr:colOff>615950</xdr:colOff>
      <xdr:row>38</xdr:row>
      <xdr:rowOff>99423</xdr:rowOff>
    </xdr:to>
    <xdr:sp macro="" textlink="">
      <xdr:nvSpPr>
        <xdr:cNvPr id="329" name="円/楕円 328"/>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84200</xdr:rowOff>
    </xdr:from>
    <xdr:ext cx="736600" cy="259045"/>
    <xdr:sp macro="" textlink="">
      <xdr:nvSpPr>
        <xdr:cNvPr id="330" name="テキスト ボックス 329"/>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1" name="円/楕円 330"/>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2" name="テキスト ボックス 331"/>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4354</xdr:rowOff>
    </xdr:from>
    <xdr:to>
      <xdr:col>20</xdr:col>
      <xdr:colOff>209550</xdr:colOff>
      <xdr:row>38</xdr:row>
      <xdr:rowOff>105954</xdr:rowOff>
    </xdr:to>
    <xdr:sp macro="" textlink="">
      <xdr:nvSpPr>
        <xdr:cNvPr id="333" name="円/楕円 332"/>
        <xdr:cNvSpPr/>
      </xdr:nvSpPr>
      <xdr:spPr>
        <a:xfrm>
          <a:off x="13843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90731</xdr:rowOff>
    </xdr:from>
    <xdr:ext cx="762000" cy="259045"/>
    <xdr:sp macro="" textlink="">
      <xdr:nvSpPr>
        <xdr:cNvPr id="334" name="テキスト ボックス 333"/>
        <xdr:cNvSpPr txBox="1"/>
      </xdr:nvSpPr>
      <xdr:spPr>
        <a:xfrm>
          <a:off x="13512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162741</xdr:rowOff>
    </xdr:from>
    <xdr:to>
      <xdr:col>19</xdr:col>
      <xdr:colOff>6350</xdr:colOff>
      <xdr:row>38</xdr:row>
      <xdr:rowOff>92891</xdr:rowOff>
    </xdr:to>
    <xdr:sp macro="" textlink="">
      <xdr:nvSpPr>
        <xdr:cNvPr id="335" name="円/楕円 334"/>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77668</xdr:rowOff>
    </xdr:from>
    <xdr:ext cx="762000" cy="259045"/>
    <xdr:sp macro="" textlink="">
      <xdr:nvSpPr>
        <xdr:cNvPr id="336" name="テキスト ボックス 335"/>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類似団体平均を下回っているものの、公債費の負担が町財政を圧迫する一つの大きな要因となっている。</a:t>
          </a:r>
          <a:endParaRPr lang="ja-JP" altLang="ja-JP" sz="1400">
            <a:effectLst/>
          </a:endParaRPr>
        </a:p>
        <a:p>
          <a:r>
            <a:rPr kumimoji="1" lang="ja-JP" altLang="ja-JP" sz="1100">
              <a:solidFill>
                <a:schemeClr val="dk1"/>
              </a:solidFill>
              <a:effectLst/>
              <a:latin typeface="+mn-lt"/>
              <a:ea typeface="+mn-ea"/>
              <a:cs typeface="+mn-cs"/>
            </a:rPr>
            <a:t>自主財源の乏しい本町では、一定規模の事業を行う場合、借入に頼らざる得ない状況となっているが、借入の際には財政的に優遇措置のある資金の活用するなど、将来を見据えた財政運営に引き続き努める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3556</xdr:rowOff>
    </xdr:to>
    <xdr:cxnSp macro="">
      <xdr:nvCxnSpPr>
        <xdr:cNvPr id="366" name="直線コネクタ 365"/>
        <xdr:cNvCxnSpPr/>
      </xdr:nvCxnSpPr>
      <xdr:spPr>
        <a:xfrm flipV="1">
          <a:off x="3987800" y="133080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3556</xdr:rowOff>
    </xdr:to>
    <xdr:cxnSp macro="">
      <xdr:nvCxnSpPr>
        <xdr:cNvPr id="369" name="直線コネクタ 368"/>
        <xdr:cNvCxnSpPr/>
      </xdr:nvCxnSpPr>
      <xdr:spPr>
        <a:xfrm>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120142</xdr:rowOff>
    </xdr:to>
    <xdr:cxnSp macro="">
      <xdr:nvCxnSpPr>
        <xdr:cNvPr id="372" name="直線コネクタ 371"/>
        <xdr:cNvCxnSpPr/>
      </xdr:nvCxnSpPr>
      <xdr:spPr>
        <a:xfrm>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92711</xdr:rowOff>
    </xdr:to>
    <xdr:cxnSp macro="">
      <xdr:nvCxnSpPr>
        <xdr:cNvPr id="375" name="直線コネクタ 374"/>
        <xdr:cNvCxnSpPr/>
      </xdr:nvCxnSpPr>
      <xdr:spPr>
        <a:xfrm flipV="1">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5" name="円/楕円 384"/>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6"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7" name="円/楕円 386"/>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8" name="テキスト ボックス 387"/>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9" name="円/楕円 388"/>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0" name="テキスト ボックス 389"/>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1" name="円/楕円 390"/>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2" name="テキスト ボックス 39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3" name="円/楕円 39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4" name="テキスト ボックス 39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類似団体平均を下回っているが、歳出面においては引き続き無駄を排除した効率的な運営に努め、歳入面においては財源の確保に努める。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76</xdr:row>
      <xdr:rowOff>31750</xdr:rowOff>
    </xdr:to>
    <xdr:cxnSp macro="">
      <xdr:nvCxnSpPr>
        <xdr:cNvPr id="427" name="直線コネクタ 426"/>
        <xdr:cNvCxnSpPr/>
      </xdr:nvCxnSpPr>
      <xdr:spPr>
        <a:xfrm flipV="1">
          <a:off x="15671800" y="1291336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76</xdr:row>
      <xdr:rowOff>31750</xdr:rowOff>
    </xdr:to>
    <xdr:cxnSp macro="">
      <xdr:nvCxnSpPr>
        <xdr:cNvPr id="430" name="直線コネクタ 429"/>
        <xdr:cNvCxnSpPr/>
      </xdr:nvCxnSpPr>
      <xdr:spPr>
        <a:xfrm>
          <a:off x="14782800" y="128219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107950</xdr:rowOff>
    </xdr:from>
    <xdr:to>
      <xdr:col>21</xdr:col>
      <xdr:colOff>361950</xdr:colOff>
      <xdr:row>74</xdr:row>
      <xdr:rowOff>134620</xdr:rowOff>
    </xdr:to>
    <xdr:cxnSp macro="">
      <xdr:nvCxnSpPr>
        <xdr:cNvPr id="433" name="直線コネクタ 432"/>
        <xdr:cNvCxnSpPr/>
      </xdr:nvCxnSpPr>
      <xdr:spPr>
        <a:xfrm>
          <a:off x="13893800" y="12795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119380</xdr:rowOff>
    </xdr:to>
    <xdr:cxnSp macro="">
      <xdr:nvCxnSpPr>
        <xdr:cNvPr id="436" name="直線コネクタ 435"/>
        <xdr:cNvCxnSpPr/>
      </xdr:nvCxnSpPr>
      <xdr:spPr>
        <a:xfrm flipV="1">
          <a:off x="13004800" y="12795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46" name="円/楕円 445"/>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47"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8" name="円/楕円 44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49" name="テキスト ボックス 448"/>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83820</xdr:rowOff>
    </xdr:from>
    <xdr:to>
      <xdr:col>21</xdr:col>
      <xdr:colOff>412750</xdr:colOff>
      <xdr:row>75</xdr:row>
      <xdr:rowOff>13970</xdr:rowOff>
    </xdr:to>
    <xdr:sp macro="" textlink="">
      <xdr:nvSpPr>
        <xdr:cNvPr id="450" name="円/楕円 449"/>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51" name="テキスト ボックス 450"/>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52" name="円/楕円 451"/>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53" name="テキスト ボックス 452"/>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68580</xdr:rowOff>
    </xdr:from>
    <xdr:to>
      <xdr:col>19</xdr:col>
      <xdr:colOff>6350</xdr:colOff>
      <xdr:row>74</xdr:row>
      <xdr:rowOff>170180</xdr:rowOff>
    </xdr:to>
    <xdr:sp macro="" textlink="">
      <xdr:nvSpPr>
        <xdr:cNvPr id="454" name="円/楕円 453"/>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8907</xdr:rowOff>
    </xdr:from>
    <xdr:ext cx="762000" cy="259045"/>
    <xdr:sp macro="" textlink="">
      <xdr:nvSpPr>
        <xdr:cNvPr id="455" name="テキスト ボックス 454"/>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北海道今金町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157114</xdr:rowOff>
    </xdr:from>
    <xdr:to>
      <xdr:col>4</xdr:col>
      <xdr:colOff>1117600</xdr:colOff>
      <xdr:row>16</xdr:row>
      <xdr:rowOff>2689</xdr:rowOff>
    </xdr:to>
    <xdr:cxnSp macro="">
      <xdr:nvCxnSpPr>
        <xdr:cNvPr id="46" name="直線コネクタ 45"/>
        <xdr:cNvCxnSpPr/>
      </xdr:nvCxnSpPr>
      <xdr:spPr bwMode="auto">
        <a:xfrm>
          <a:off x="5003800" y="2776489"/>
          <a:ext cx="647700" cy="1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157114</xdr:rowOff>
    </xdr:from>
    <xdr:to>
      <xdr:col>4</xdr:col>
      <xdr:colOff>469900</xdr:colOff>
      <xdr:row>16</xdr:row>
      <xdr:rowOff>62794</xdr:rowOff>
    </xdr:to>
    <xdr:cxnSp macro="">
      <xdr:nvCxnSpPr>
        <xdr:cNvPr id="49" name="直線コネクタ 48"/>
        <xdr:cNvCxnSpPr/>
      </xdr:nvCxnSpPr>
      <xdr:spPr bwMode="auto">
        <a:xfrm flipV="1">
          <a:off x="4305300" y="2776489"/>
          <a:ext cx="698500" cy="7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33796</xdr:rowOff>
    </xdr:from>
    <xdr:to>
      <xdr:col>3</xdr:col>
      <xdr:colOff>904875</xdr:colOff>
      <xdr:row>16</xdr:row>
      <xdr:rowOff>62794</xdr:rowOff>
    </xdr:to>
    <xdr:cxnSp macro="">
      <xdr:nvCxnSpPr>
        <xdr:cNvPr id="52" name="直線コネクタ 51"/>
        <xdr:cNvCxnSpPr/>
      </xdr:nvCxnSpPr>
      <xdr:spPr bwMode="auto">
        <a:xfrm>
          <a:off x="3606800" y="2824621"/>
          <a:ext cx="698500" cy="2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33796</xdr:rowOff>
    </xdr:from>
    <xdr:to>
      <xdr:col>3</xdr:col>
      <xdr:colOff>206375</xdr:colOff>
      <xdr:row>16</xdr:row>
      <xdr:rowOff>70326</xdr:rowOff>
    </xdr:to>
    <xdr:cxnSp macro="">
      <xdr:nvCxnSpPr>
        <xdr:cNvPr id="55" name="直線コネクタ 54"/>
        <xdr:cNvCxnSpPr/>
      </xdr:nvCxnSpPr>
      <xdr:spPr bwMode="auto">
        <a:xfrm flipV="1">
          <a:off x="2908300" y="2824621"/>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123339</xdr:rowOff>
    </xdr:from>
    <xdr:to>
      <xdr:col>5</xdr:col>
      <xdr:colOff>34925</xdr:colOff>
      <xdr:row>16</xdr:row>
      <xdr:rowOff>53489</xdr:rowOff>
    </xdr:to>
    <xdr:sp macro="" textlink="">
      <xdr:nvSpPr>
        <xdr:cNvPr id="65" name="円/楕円 64"/>
        <xdr:cNvSpPr/>
      </xdr:nvSpPr>
      <xdr:spPr bwMode="auto">
        <a:xfrm>
          <a:off x="5600700" y="274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139866</xdr:rowOff>
    </xdr:from>
    <xdr:ext cx="762000" cy="259045"/>
    <xdr:sp macro="" textlink="">
      <xdr:nvSpPr>
        <xdr:cNvPr id="66" name="人口1人当たり決算額の推移該当値テキスト130"/>
        <xdr:cNvSpPr txBox="1"/>
      </xdr:nvSpPr>
      <xdr:spPr>
        <a:xfrm>
          <a:off x="5740400" y="258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106314</xdr:rowOff>
    </xdr:from>
    <xdr:to>
      <xdr:col>4</xdr:col>
      <xdr:colOff>520700</xdr:colOff>
      <xdr:row>16</xdr:row>
      <xdr:rowOff>36464</xdr:rowOff>
    </xdr:to>
    <xdr:sp macro="" textlink="">
      <xdr:nvSpPr>
        <xdr:cNvPr id="67" name="円/楕円 66"/>
        <xdr:cNvSpPr/>
      </xdr:nvSpPr>
      <xdr:spPr bwMode="auto">
        <a:xfrm>
          <a:off x="4953000" y="272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46641</xdr:rowOff>
    </xdr:from>
    <xdr:ext cx="736600" cy="259045"/>
    <xdr:sp macro="" textlink="">
      <xdr:nvSpPr>
        <xdr:cNvPr id="68" name="テキスト ボックス 67"/>
        <xdr:cNvSpPr txBox="1"/>
      </xdr:nvSpPr>
      <xdr:spPr>
        <a:xfrm>
          <a:off x="4622800" y="249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11994</xdr:rowOff>
    </xdr:from>
    <xdr:to>
      <xdr:col>3</xdr:col>
      <xdr:colOff>955675</xdr:colOff>
      <xdr:row>16</xdr:row>
      <xdr:rowOff>113594</xdr:rowOff>
    </xdr:to>
    <xdr:sp macro="" textlink="">
      <xdr:nvSpPr>
        <xdr:cNvPr id="69" name="円/楕円 68"/>
        <xdr:cNvSpPr/>
      </xdr:nvSpPr>
      <xdr:spPr bwMode="auto">
        <a:xfrm>
          <a:off x="4254500" y="28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123771</xdr:rowOff>
    </xdr:from>
    <xdr:ext cx="762000" cy="259045"/>
    <xdr:sp macro="" textlink="">
      <xdr:nvSpPr>
        <xdr:cNvPr id="70" name="テキスト ボックス 69"/>
        <xdr:cNvSpPr txBox="1"/>
      </xdr:nvSpPr>
      <xdr:spPr>
        <a:xfrm>
          <a:off x="3924300" y="257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189,568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154446</xdr:rowOff>
    </xdr:from>
    <xdr:to>
      <xdr:col>3</xdr:col>
      <xdr:colOff>257175</xdr:colOff>
      <xdr:row>16</xdr:row>
      <xdr:rowOff>84596</xdr:rowOff>
    </xdr:to>
    <xdr:sp macro="" textlink="">
      <xdr:nvSpPr>
        <xdr:cNvPr id="71" name="円/楕円 70"/>
        <xdr:cNvSpPr/>
      </xdr:nvSpPr>
      <xdr:spPr bwMode="auto">
        <a:xfrm>
          <a:off x="3556000" y="277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94773</xdr:rowOff>
    </xdr:from>
    <xdr:ext cx="762000" cy="259045"/>
    <xdr:sp macro="" textlink="">
      <xdr:nvSpPr>
        <xdr:cNvPr id="72" name="テキスト ボックス 71"/>
        <xdr:cNvSpPr txBox="1"/>
      </xdr:nvSpPr>
      <xdr:spPr>
        <a:xfrm>
          <a:off x="3225800" y="25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19526</xdr:rowOff>
    </xdr:from>
    <xdr:to>
      <xdr:col>2</xdr:col>
      <xdr:colOff>692150</xdr:colOff>
      <xdr:row>16</xdr:row>
      <xdr:rowOff>121126</xdr:rowOff>
    </xdr:to>
    <xdr:sp macro="" textlink="">
      <xdr:nvSpPr>
        <xdr:cNvPr id="73" name="円/楕円 72"/>
        <xdr:cNvSpPr/>
      </xdr:nvSpPr>
      <xdr:spPr bwMode="auto">
        <a:xfrm>
          <a:off x="2857500" y="281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131303</xdr:rowOff>
    </xdr:from>
    <xdr:ext cx="762000" cy="259045"/>
    <xdr:sp macro="" textlink="">
      <xdr:nvSpPr>
        <xdr:cNvPr id="74" name="テキスト ボックス 73"/>
        <xdr:cNvSpPr txBox="1"/>
      </xdr:nvSpPr>
      <xdr:spPr>
        <a:xfrm>
          <a:off x="2527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103160</xdr:rowOff>
    </xdr:from>
    <xdr:to>
      <xdr:col>4</xdr:col>
      <xdr:colOff>1117600</xdr:colOff>
      <xdr:row>35</xdr:row>
      <xdr:rowOff>263758</xdr:rowOff>
    </xdr:to>
    <xdr:cxnSp macro="">
      <xdr:nvCxnSpPr>
        <xdr:cNvPr id="109" name="直線コネクタ 108"/>
        <xdr:cNvCxnSpPr/>
      </xdr:nvCxnSpPr>
      <xdr:spPr bwMode="auto">
        <a:xfrm>
          <a:off x="5003800" y="6713510"/>
          <a:ext cx="647700" cy="16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248534</xdr:rowOff>
    </xdr:from>
    <xdr:ext cx="762000" cy="259045"/>
    <xdr:sp macro="" textlink="">
      <xdr:nvSpPr>
        <xdr:cNvPr id="110" name="人口1人当たり決算額の推移平均値テキスト445"/>
        <xdr:cNvSpPr txBox="1"/>
      </xdr:nvSpPr>
      <xdr:spPr>
        <a:xfrm>
          <a:off x="5740400" y="685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103160</xdr:rowOff>
    </xdr:from>
    <xdr:to>
      <xdr:col>4</xdr:col>
      <xdr:colOff>469900</xdr:colOff>
      <xdr:row>35</xdr:row>
      <xdr:rowOff>206302</xdr:rowOff>
    </xdr:to>
    <xdr:cxnSp macro="">
      <xdr:nvCxnSpPr>
        <xdr:cNvPr id="112" name="直線コネクタ 111"/>
        <xdr:cNvCxnSpPr/>
      </xdr:nvCxnSpPr>
      <xdr:spPr bwMode="auto">
        <a:xfrm flipV="1">
          <a:off x="4305300" y="6713510"/>
          <a:ext cx="698500" cy="10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144918</xdr:rowOff>
    </xdr:from>
    <xdr:to>
      <xdr:col>3</xdr:col>
      <xdr:colOff>904875</xdr:colOff>
      <xdr:row>35</xdr:row>
      <xdr:rowOff>206302</xdr:rowOff>
    </xdr:to>
    <xdr:cxnSp macro="">
      <xdr:nvCxnSpPr>
        <xdr:cNvPr id="115" name="直線コネクタ 114"/>
        <xdr:cNvCxnSpPr/>
      </xdr:nvCxnSpPr>
      <xdr:spPr bwMode="auto">
        <a:xfrm>
          <a:off x="3606800" y="6755268"/>
          <a:ext cx="698500" cy="6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144918</xdr:rowOff>
    </xdr:from>
    <xdr:to>
      <xdr:col>3</xdr:col>
      <xdr:colOff>206375</xdr:colOff>
      <xdr:row>35</xdr:row>
      <xdr:rowOff>180884</xdr:rowOff>
    </xdr:to>
    <xdr:cxnSp macro="">
      <xdr:nvCxnSpPr>
        <xdr:cNvPr id="118" name="直線コネクタ 117"/>
        <xdr:cNvCxnSpPr/>
      </xdr:nvCxnSpPr>
      <xdr:spPr bwMode="auto">
        <a:xfrm flipV="1">
          <a:off x="2908300" y="6755268"/>
          <a:ext cx="698500" cy="3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212958</xdr:rowOff>
    </xdr:from>
    <xdr:to>
      <xdr:col>5</xdr:col>
      <xdr:colOff>34925</xdr:colOff>
      <xdr:row>35</xdr:row>
      <xdr:rowOff>314558</xdr:rowOff>
    </xdr:to>
    <xdr:sp macro="" textlink="">
      <xdr:nvSpPr>
        <xdr:cNvPr id="128" name="円/楕円 127"/>
        <xdr:cNvSpPr/>
      </xdr:nvSpPr>
      <xdr:spPr bwMode="auto">
        <a:xfrm>
          <a:off x="5600700" y="682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58035</xdr:rowOff>
    </xdr:from>
    <xdr:ext cx="762000" cy="259045"/>
    <xdr:sp macro="" textlink="">
      <xdr:nvSpPr>
        <xdr:cNvPr id="129" name="人口1人当たり決算額の推移該当値テキスト445"/>
        <xdr:cNvSpPr txBox="1"/>
      </xdr:nvSpPr>
      <xdr:spPr>
        <a:xfrm>
          <a:off x="5740400" y="66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52360</xdr:rowOff>
    </xdr:from>
    <xdr:to>
      <xdr:col>4</xdr:col>
      <xdr:colOff>520700</xdr:colOff>
      <xdr:row>35</xdr:row>
      <xdr:rowOff>153960</xdr:rowOff>
    </xdr:to>
    <xdr:sp macro="" textlink="">
      <xdr:nvSpPr>
        <xdr:cNvPr id="130" name="円/楕円 129"/>
        <xdr:cNvSpPr/>
      </xdr:nvSpPr>
      <xdr:spPr bwMode="auto">
        <a:xfrm>
          <a:off x="4953000" y="666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164137</xdr:rowOff>
    </xdr:from>
    <xdr:ext cx="736600" cy="259045"/>
    <xdr:sp macro="" textlink="">
      <xdr:nvSpPr>
        <xdr:cNvPr id="131" name="テキスト ボックス 130"/>
        <xdr:cNvSpPr txBox="1"/>
      </xdr:nvSpPr>
      <xdr:spPr>
        <a:xfrm>
          <a:off x="4622800" y="643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155502</xdr:rowOff>
    </xdr:from>
    <xdr:to>
      <xdr:col>3</xdr:col>
      <xdr:colOff>955675</xdr:colOff>
      <xdr:row>35</xdr:row>
      <xdr:rowOff>257102</xdr:rowOff>
    </xdr:to>
    <xdr:sp macro="" textlink="">
      <xdr:nvSpPr>
        <xdr:cNvPr id="132" name="円/楕円 131"/>
        <xdr:cNvSpPr/>
      </xdr:nvSpPr>
      <xdr:spPr bwMode="auto">
        <a:xfrm>
          <a:off x="4254500" y="676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267279</xdr:rowOff>
    </xdr:from>
    <xdr:ext cx="762000" cy="259045"/>
    <xdr:sp macro="" textlink="">
      <xdr:nvSpPr>
        <xdr:cNvPr id="133" name="テキスト ボックス 132"/>
        <xdr:cNvSpPr txBox="1"/>
      </xdr:nvSpPr>
      <xdr:spPr>
        <a:xfrm>
          <a:off x="3924300" y="653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94118</xdr:rowOff>
    </xdr:from>
    <xdr:to>
      <xdr:col>3</xdr:col>
      <xdr:colOff>257175</xdr:colOff>
      <xdr:row>35</xdr:row>
      <xdr:rowOff>195718</xdr:rowOff>
    </xdr:to>
    <xdr:sp macro="" textlink="">
      <xdr:nvSpPr>
        <xdr:cNvPr id="134" name="円/楕円 133"/>
        <xdr:cNvSpPr/>
      </xdr:nvSpPr>
      <xdr:spPr bwMode="auto">
        <a:xfrm>
          <a:off x="3556000" y="670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205895</xdr:rowOff>
    </xdr:from>
    <xdr:ext cx="762000" cy="259045"/>
    <xdr:sp macro="" textlink="">
      <xdr:nvSpPr>
        <xdr:cNvPr id="135" name="テキスト ボックス 134"/>
        <xdr:cNvSpPr txBox="1"/>
      </xdr:nvSpPr>
      <xdr:spPr>
        <a:xfrm>
          <a:off x="3225800" y="64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130084</xdr:rowOff>
    </xdr:from>
    <xdr:to>
      <xdr:col>2</xdr:col>
      <xdr:colOff>692150</xdr:colOff>
      <xdr:row>35</xdr:row>
      <xdr:rowOff>231684</xdr:rowOff>
    </xdr:to>
    <xdr:sp macro="" textlink="">
      <xdr:nvSpPr>
        <xdr:cNvPr id="136" name="円/楕円 135"/>
        <xdr:cNvSpPr/>
      </xdr:nvSpPr>
      <xdr:spPr bwMode="auto">
        <a:xfrm>
          <a:off x="2857500" y="674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216461</xdr:rowOff>
    </xdr:from>
    <xdr:ext cx="762000" cy="259045"/>
    <xdr:sp macro="" textlink="">
      <xdr:nvSpPr>
        <xdr:cNvPr id="137" name="テキスト ボックス 136"/>
        <xdr:cNvSpPr txBox="1"/>
      </xdr:nvSpPr>
      <xdr:spPr>
        <a:xfrm>
          <a:off x="2527300" y="68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69162</xdr:rowOff>
    </xdr:from>
    <xdr:to>
      <xdr:col>6</xdr:col>
      <xdr:colOff>511175</xdr:colOff>
      <xdr:row>35</xdr:row>
      <xdr:rowOff>105334</xdr:rowOff>
    </xdr:to>
    <xdr:cxnSp macro="">
      <xdr:nvCxnSpPr>
        <xdr:cNvPr id="61" name="直線コネクタ 60"/>
        <xdr:cNvCxnSpPr/>
      </xdr:nvCxnSpPr>
      <xdr:spPr>
        <a:xfrm flipV="1">
          <a:off x="3797300" y="6069912"/>
          <a:ext cx="8382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102842</xdr:rowOff>
    </xdr:from>
    <xdr:to>
      <xdr:col>5</xdr:col>
      <xdr:colOff>358775</xdr:colOff>
      <xdr:row>35</xdr:row>
      <xdr:rowOff>105334</xdr:rowOff>
    </xdr:to>
    <xdr:cxnSp macro="">
      <xdr:nvCxnSpPr>
        <xdr:cNvPr id="64" name="直線コネクタ 63"/>
        <xdr:cNvCxnSpPr/>
      </xdr:nvCxnSpPr>
      <xdr:spPr>
        <a:xfrm>
          <a:off x="2908300" y="6103592"/>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102842</xdr:rowOff>
    </xdr:from>
    <xdr:to>
      <xdr:col>4</xdr:col>
      <xdr:colOff>155575</xdr:colOff>
      <xdr:row>35</xdr:row>
      <xdr:rowOff>136096</xdr:rowOff>
    </xdr:to>
    <xdr:cxnSp macro="">
      <xdr:nvCxnSpPr>
        <xdr:cNvPr id="67" name="直線コネクタ 66"/>
        <xdr:cNvCxnSpPr/>
      </xdr:nvCxnSpPr>
      <xdr:spPr>
        <a:xfrm flipV="1">
          <a:off x="2019300" y="6103592"/>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136096</xdr:rowOff>
    </xdr:from>
    <xdr:to>
      <xdr:col>2</xdr:col>
      <xdr:colOff>638175</xdr:colOff>
      <xdr:row>35</xdr:row>
      <xdr:rowOff>146451</xdr:rowOff>
    </xdr:to>
    <xdr:cxnSp macro="">
      <xdr:nvCxnSpPr>
        <xdr:cNvPr id="70" name="直線コネクタ 69"/>
        <xdr:cNvCxnSpPr/>
      </xdr:nvCxnSpPr>
      <xdr:spPr>
        <a:xfrm flipV="1">
          <a:off x="1130300" y="6136846"/>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18362</xdr:rowOff>
    </xdr:from>
    <xdr:to>
      <xdr:col>6</xdr:col>
      <xdr:colOff>561975</xdr:colOff>
      <xdr:row>35</xdr:row>
      <xdr:rowOff>119962</xdr:rowOff>
    </xdr:to>
    <xdr:sp macro="" textlink="">
      <xdr:nvSpPr>
        <xdr:cNvPr id="80" name="円/楕円 79"/>
        <xdr:cNvSpPr/>
      </xdr:nvSpPr>
      <xdr:spPr>
        <a:xfrm>
          <a:off x="4584700" y="6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41239</xdr:rowOff>
    </xdr:from>
    <xdr:ext cx="599010" cy="259045"/>
    <xdr:sp macro="" textlink="">
      <xdr:nvSpPr>
        <xdr:cNvPr id="81" name="人件費該当値テキスト"/>
        <xdr:cNvSpPr txBox="1"/>
      </xdr:nvSpPr>
      <xdr:spPr>
        <a:xfrm>
          <a:off x="4686300" y="587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54534</xdr:rowOff>
    </xdr:from>
    <xdr:to>
      <xdr:col>5</xdr:col>
      <xdr:colOff>409575</xdr:colOff>
      <xdr:row>35</xdr:row>
      <xdr:rowOff>156134</xdr:rowOff>
    </xdr:to>
    <xdr:sp macro="" textlink="">
      <xdr:nvSpPr>
        <xdr:cNvPr id="82" name="円/楕円 81"/>
        <xdr:cNvSpPr/>
      </xdr:nvSpPr>
      <xdr:spPr>
        <a:xfrm>
          <a:off x="3746500" y="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147261</xdr:rowOff>
    </xdr:from>
    <xdr:ext cx="599010" cy="259045"/>
    <xdr:sp macro="" textlink="">
      <xdr:nvSpPr>
        <xdr:cNvPr id="83" name="テキスト ボックス 82"/>
        <xdr:cNvSpPr txBox="1"/>
      </xdr:nvSpPr>
      <xdr:spPr>
        <a:xfrm>
          <a:off x="3497794" y="61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52042</xdr:rowOff>
    </xdr:from>
    <xdr:to>
      <xdr:col>4</xdr:col>
      <xdr:colOff>206375</xdr:colOff>
      <xdr:row>35</xdr:row>
      <xdr:rowOff>153642</xdr:rowOff>
    </xdr:to>
    <xdr:sp macro="" textlink="">
      <xdr:nvSpPr>
        <xdr:cNvPr id="84" name="円/楕円 83"/>
        <xdr:cNvSpPr/>
      </xdr:nvSpPr>
      <xdr:spPr>
        <a:xfrm>
          <a:off x="2857500" y="60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144769</xdr:rowOff>
    </xdr:from>
    <xdr:ext cx="599010" cy="259045"/>
    <xdr:sp macro="" textlink="">
      <xdr:nvSpPr>
        <xdr:cNvPr id="85" name="テキスト ボックス 84"/>
        <xdr:cNvSpPr txBox="1"/>
      </xdr:nvSpPr>
      <xdr:spPr>
        <a:xfrm>
          <a:off x="2608794" y="61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85296</xdr:rowOff>
    </xdr:from>
    <xdr:to>
      <xdr:col>3</xdr:col>
      <xdr:colOff>3175</xdr:colOff>
      <xdr:row>36</xdr:row>
      <xdr:rowOff>15446</xdr:rowOff>
    </xdr:to>
    <xdr:sp macro="" textlink="">
      <xdr:nvSpPr>
        <xdr:cNvPr id="86" name="円/楕円 85"/>
        <xdr:cNvSpPr/>
      </xdr:nvSpPr>
      <xdr:spPr>
        <a:xfrm>
          <a:off x="1968500" y="60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6573</xdr:rowOff>
    </xdr:from>
    <xdr:ext cx="599010" cy="259045"/>
    <xdr:sp macro="" textlink="">
      <xdr:nvSpPr>
        <xdr:cNvPr id="87" name="テキスト ボックス 86"/>
        <xdr:cNvSpPr txBox="1"/>
      </xdr:nvSpPr>
      <xdr:spPr>
        <a:xfrm>
          <a:off x="1719794" y="617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95651</xdr:rowOff>
    </xdr:from>
    <xdr:to>
      <xdr:col>1</xdr:col>
      <xdr:colOff>485775</xdr:colOff>
      <xdr:row>36</xdr:row>
      <xdr:rowOff>25801</xdr:rowOff>
    </xdr:to>
    <xdr:sp macro="" textlink="">
      <xdr:nvSpPr>
        <xdr:cNvPr id="88" name="円/楕円 87"/>
        <xdr:cNvSpPr/>
      </xdr:nvSpPr>
      <xdr:spPr>
        <a:xfrm>
          <a:off x="1079500" y="6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16928</xdr:rowOff>
    </xdr:from>
    <xdr:ext cx="599010" cy="259045"/>
    <xdr:sp macro="" textlink="">
      <xdr:nvSpPr>
        <xdr:cNvPr id="89" name="テキスト ボックス 88"/>
        <xdr:cNvSpPr txBox="1"/>
      </xdr:nvSpPr>
      <xdr:spPr>
        <a:xfrm>
          <a:off x="830794" y="618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151968</xdr:rowOff>
    </xdr:from>
    <xdr:to>
      <xdr:col>6</xdr:col>
      <xdr:colOff>511175</xdr:colOff>
      <xdr:row>55</xdr:row>
      <xdr:rowOff>84531</xdr:rowOff>
    </xdr:to>
    <xdr:cxnSp macro="">
      <xdr:nvCxnSpPr>
        <xdr:cNvPr id="119" name="直線コネクタ 118"/>
        <xdr:cNvCxnSpPr/>
      </xdr:nvCxnSpPr>
      <xdr:spPr>
        <a:xfrm>
          <a:off x="3797300" y="9410268"/>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151968</xdr:rowOff>
    </xdr:from>
    <xdr:to>
      <xdr:col>5</xdr:col>
      <xdr:colOff>358775</xdr:colOff>
      <xdr:row>55</xdr:row>
      <xdr:rowOff>164167</xdr:rowOff>
    </xdr:to>
    <xdr:cxnSp macro="">
      <xdr:nvCxnSpPr>
        <xdr:cNvPr id="122" name="直線コネクタ 121"/>
        <xdr:cNvCxnSpPr/>
      </xdr:nvCxnSpPr>
      <xdr:spPr>
        <a:xfrm flipV="1">
          <a:off x="2908300" y="9410268"/>
          <a:ext cx="889000" cy="18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164167</xdr:rowOff>
    </xdr:from>
    <xdr:to>
      <xdr:col>4</xdr:col>
      <xdr:colOff>155575</xdr:colOff>
      <xdr:row>56</xdr:row>
      <xdr:rowOff>21925</xdr:rowOff>
    </xdr:to>
    <xdr:cxnSp macro="">
      <xdr:nvCxnSpPr>
        <xdr:cNvPr id="125" name="直線コネクタ 124"/>
        <xdr:cNvCxnSpPr/>
      </xdr:nvCxnSpPr>
      <xdr:spPr>
        <a:xfrm flipV="1">
          <a:off x="2019300" y="9593917"/>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21925</xdr:rowOff>
    </xdr:from>
    <xdr:to>
      <xdr:col>2</xdr:col>
      <xdr:colOff>638175</xdr:colOff>
      <xdr:row>56</xdr:row>
      <xdr:rowOff>76873</xdr:rowOff>
    </xdr:to>
    <xdr:cxnSp macro="">
      <xdr:nvCxnSpPr>
        <xdr:cNvPr id="128" name="直線コネクタ 127"/>
        <xdr:cNvCxnSpPr/>
      </xdr:nvCxnSpPr>
      <xdr:spPr>
        <a:xfrm flipV="1">
          <a:off x="1130300" y="9623125"/>
          <a:ext cx="889000" cy="5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33731</xdr:rowOff>
    </xdr:from>
    <xdr:to>
      <xdr:col>6</xdr:col>
      <xdr:colOff>561975</xdr:colOff>
      <xdr:row>55</xdr:row>
      <xdr:rowOff>135331</xdr:rowOff>
    </xdr:to>
    <xdr:sp macro="" textlink="">
      <xdr:nvSpPr>
        <xdr:cNvPr id="138" name="円/楕円 137"/>
        <xdr:cNvSpPr/>
      </xdr:nvSpPr>
      <xdr:spPr>
        <a:xfrm>
          <a:off x="4584700" y="94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56608</xdr:rowOff>
    </xdr:from>
    <xdr:ext cx="599010" cy="259045"/>
    <xdr:sp macro="" textlink="">
      <xdr:nvSpPr>
        <xdr:cNvPr id="139" name="物件費該当値テキスト"/>
        <xdr:cNvSpPr txBox="1"/>
      </xdr:nvSpPr>
      <xdr:spPr>
        <a:xfrm>
          <a:off x="4686300" y="931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101168</xdr:rowOff>
    </xdr:from>
    <xdr:to>
      <xdr:col>5</xdr:col>
      <xdr:colOff>409575</xdr:colOff>
      <xdr:row>55</xdr:row>
      <xdr:rowOff>31318</xdr:rowOff>
    </xdr:to>
    <xdr:sp macro="" textlink="">
      <xdr:nvSpPr>
        <xdr:cNvPr id="140" name="円/楕円 139"/>
        <xdr:cNvSpPr/>
      </xdr:nvSpPr>
      <xdr:spPr>
        <a:xfrm>
          <a:off x="3746500" y="93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47845</xdr:rowOff>
    </xdr:from>
    <xdr:ext cx="599010" cy="259045"/>
    <xdr:sp macro="" textlink="">
      <xdr:nvSpPr>
        <xdr:cNvPr id="141" name="テキスト ボックス 140"/>
        <xdr:cNvSpPr txBox="1"/>
      </xdr:nvSpPr>
      <xdr:spPr>
        <a:xfrm>
          <a:off x="3497794" y="913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113367</xdr:rowOff>
    </xdr:from>
    <xdr:to>
      <xdr:col>4</xdr:col>
      <xdr:colOff>206375</xdr:colOff>
      <xdr:row>56</xdr:row>
      <xdr:rowOff>43517</xdr:rowOff>
    </xdr:to>
    <xdr:sp macro="" textlink="">
      <xdr:nvSpPr>
        <xdr:cNvPr id="142" name="円/楕円 141"/>
        <xdr:cNvSpPr/>
      </xdr:nvSpPr>
      <xdr:spPr>
        <a:xfrm>
          <a:off x="2857500" y="9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60044</xdr:rowOff>
    </xdr:from>
    <xdr:ext cx="599010" cy="259045"/>
    <xdr:sp macro="" textlink="">
      <xdr:nvSpPr>
        <xdr:cNvPr id="143" name="テキスト ボックス 142"/>
        <xdr:cNvSpPr txBox="1"/>
      </xdr:nvSpPr>
      <xdr:spPr>
        <a:xfrm>
          <a:off x="2608794" y="93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142575</xdr:rowOff>
    </xdr:from>
    <xdr:to>
      <xdr:col>3</xdr:col>
      <xdr:colOff>3175</xdr:colOff>
      <xdr:row>56</xdr:row>
      <xdr:rowOff>72725</xdr:rowOff>
    </xdr:to>
    <xdr:sp macro="" textlink="">
      <xdr:nvSpPr>
        <xdr:cNvPr id="144" name="円/楕円 143"/>
        <xdr:cNvSpPr/>
      </xdr:nvSpPr>
      <xdr:spPr>
        <a:xfrm>
          <a:off x="1968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89252</xdr:rowOff>
    </xdr:from>
    <xdr:ext cx="599010" cy="259045"/>
    <xdr:sp macro="" textlink="">
      <xdr:nvSpPr>
        <xdr:cNvPr id="145" name="テキスト ボックス 144"/>
        <xdr:cNvSpPr txBox="1"/>
      </xdr:nvSpPr>
      <xdr:spPr>
        <a:xfrm>
          <a:off x="1719794" y="934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26073</xdr:rowOff>
    </xdr:from>
    <xdr:to>
      <xdr:col>1</xdr:col>
      <xdr:colOff>485775</xdr:colOff>
      <xdr:row>56</xdr:row>
      <xdr:rowOff>127673</xdr:rowOff>
    </xdr:to>
    <xdr:sp macro="" textlink="">
      <xdr:nvSpPr>
        <xdr:cNvPr id="146" name="円/楕円 145"/>
        <xdr:cNvSpPr/>
      </xdr:nvSpPr>
      <xdr:spPr>
        <a:xfrm>
          <a:off x="1079500" y="96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144200</xdr:rowOff>
    </xdr:from>
    <xdr:ext cx="599010" cy="259045"/>
    <xdr:sp macro="" textlink="">
      <xdr:nvSpPr>
        <xdr:cNvPr id="147" name="テキスト ボックス 146"/>
        <xdr:cNvSpPr txBox="1"/>
      </xdr:nvSpPr>
      <xdr:spPr>
        <a:xfrm>
          <a:off x="830794" y="940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72067</xdr:rowOff>
    </xdr:from>
    <xdr:to>
      <xdr:col>6</xdr:col>
      <xdr:colOff>510540</xdr:colOff>
      <xdr:row>79</xdr:row>
      <xdr:rowOff>94306</xdr:rowOff>
    </xdr:to>
    <xdr:cxnSp macro="">
      <xdr:nvCxnSpPr>
        <xdr:cNvPr id="173" name="直線コネクタ 172"/>
        <xdr:cNvCxnSpPr/>
      </xdr:nvCxnSpPr>
      <xdr:spPr>
        <a:xfrm flipV="1">
          <a:off x="4633595" y="12245017"/>
          <a:ext cx="1270" cy="139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98133</xdr:rowOff>
    </xdr:from>
    <xdr:ext cx="378565" cy="259045"/>
    <xdr:sp macro="" textlink="">
      <xdr:nvSpPr>
        <xdr:cNvPr id="174" name="維持補修費最小値テキスト"/>
        <xdr:cNvSpPr txBox="1"/>
      </xdr:nvSpPr>
      <xdr:spPr>
        <a:xfrm>
          <a:off x="4686300" y="13642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94306</xdr:rowOff>
    </xdr:from>
    <xdr:to>
      <xdr:col>6</xdr:col>
      <xdr:colOff>600075</xdr:colOff>
      <xdr:row>79</xdr:row>
      <xdr:rowOff>94306</xdr:rowOff>
    </xdr:to>
    <xdr:cxnSp macro="">
      <xdr:nvCxnSpPr>
        <xdr:cNvPr id="175" name="直線コネクタ 174"/>
        <xdr:cNvCxnSpPr/>
      </xdr:nvCxnSpPr>
      <xdr:spPr>
        <a:xfrm>
          <a:off x="4546600" y="136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18744</xdr:rowOff>
    </xdr:from>
    <xdr:ext cx="534377" cy="259045"/>
    <xdr:sp macro="" textlink="">
      <xdr:nvSpPr>
        <xdr:cNvPr id="176" name="維持補修費最大値テキスト"/>
        <xdr:cNvSpPr txBox="1"/>
      </xdr:nvSpPr>
      <xdr:spPr>
        <a:xfrm>
          <a:off x="4686300" y="120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71</xdr:row>
      <xdr:rowOff>72067</xdr:rowOff>
    </xdr:from>
    <xdr:to>
      <xdr:col>6</xdr:col>
      <xdr:colOff>600075</xdr:colOff>
      <xdr:row>71</xdr:row>
      <xdr:rowOff>72067</xdr:rowOff>
    </xdr:to>
    <xdr:cxnSp macro="">
      <xdr:nvCxnSpPr>
        <xdr:cNvPr id="177" name="直線コネクタ 176"/>
        <xdr:cNvCxnSpPr/>
      </xdr:nvCxnSpPr>
      <xdr:spPr>
        <a:xfrm>
          <a:off x="4546600" y="1224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24878</xdr:rowOff>
    </xdr:from>
    <xdr:to>
      <xdr:col>6</xdr:col>
      <xdr:colOff>511175</xdr:colOff>
      <xdr:row>71</xdr:row>
      <xdr:rowOff>72067</xdr:rowOff>
    </xdr:to>
    <xdr:cxnSp macro="">
      <xdr:nvCxnSpPr>
        <xdr:cNvPr id="178" name="直線コネクタ 177"/>
        <xdr:cNvCxnSpPr/>
      </xdr:nvCxnSpPr>
      <xdr:spPr>
        <a:xfrm>
          <a:off x="3797300" y="12197828"/>
          <a:ext cx="838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68470</xdr:rowOff>
    </xdr:from>
    <xdr:ext cx="534377" cy="259045"/>
    <xdr:sp macro="" textlink="">
      <xdr:nvSpPr>
        <xdr:cNvPr id="179" name="維持補修費平均値テキスト"/>
        <xdr:cNvSpPr txBox="1"/>
      </xdr:nvSpPr>
      <xdr:spPr>
        <a:xfrm>
          <a:off x="4686300" y="1309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90043</xdr:rowOff>
    </xdr:from>
    <xdr:to>
      <xdr:col>6</xdr:col>
      <xdr:colOff>561975</xdr:colOff>
      <xdr:row>77</xdr:row>
      <xdr:rowOff>20193</xdr:rowOff>
    </xdr:to>
    <xdr:sp macro="" textlink="">
      <xdr:nvSpPr>
        <xdr:cNvPr id="180" name="フローチャート : 判断 179"/>
        <xdr:cNvSpPr/>
      </xdr:nvSpPr>
      <xdr:spPr>
        <a:xfrm>
          <a:off x="45847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24878</xdr:rowOff>
    </xdr:from>
    <xdr:to>
      <xdr:col>5</xdr:col>
      <xdr:colOff>358775</xdr:colOff>
      <xdr:row>73</xdr:row>
      <xdr:rowOff>58906</xdr:rowOff>
    </xdr:to>
    <xdr:cxnSp macro="">
      <xdr:nvCxnSpPr>
        <xdr:cNvPr id="181" name="直線コネクタ 180"/>
        <xdr:cNvCxnSpPr/>
      </xdr:nvCxnSpPr>
      <xdr:spPr>
        <a:xfrm flipV="1">
          <a:off x="2908300" y="12197828"/>
          <a:ext cx="889000" cy="37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31000</xdr:rowOff>
    </xdr:from>
    <xdr:to>
      <xdr:col>5</xdr:col>
      <xdr:colOff>409575</xdr:colOff>
      <xdr:row>76</xdr:row>
      <xdr:rowOff>132600</xdr:rowOff>
    </xdr:to>
    <xdr:sp macro="" textlink="">
      <xdr:nvSpPr>
        <xdr:cNvPr id="182" name="フローチャート : 判断 181"/>
        <xdr:cNvSpPr/>
      </xdr:nvSpPr>
      <xdr:spPr>
        <a:xfrm>
          <a:off x="3746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123727</xdr:rowOff>
    </xdr:from>
    <xdr:ext cx="534377" cy="259045"/>
    <xdr:sp macro="" textlink="">
      <xdr:nvSpPr>
        <xdr:cNvPr id="183" name="テキスト ボックス 182"/>
        <xdr:cNvSpPr txBox="1"/>
      </xdr:nvSpPr>
      <xdr:spPr>
        <a:xfrm>
          <a:off x="3530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58906</xdr:rowOff>
    </xdr:from>
    <xdr:to>
      <xdr:col>4</xdr:col>
      <xdr:colOff>155575</xdr:colOff>
      <xdr:row>73</xdr:row>
      <xdr:rowOff>69389</xdr:rowOff>
    </xdr:to>
    <xdr:cxnSp macro="">
      <xdr:nvCxnSpPr>
        <xdr:cNvPr id="184" name="直線コネクタ 183"/>
        <xdr:cNvCxnSpPr/>
      </xdr:nvCxnSpPr>
      <xdr:spPr>
        <a:xfrm flipV="1">
          <a:off x="2019300" y="1257475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99448</xdr:rowOff>
    </xdr:from>
    <xdr:to>
      <xdr:col>4</xdr:col>
      <xdr:colOff>206375</xdr:colOff>
      <xdr:row>77</xdr:row>
      <xdr:rowOff>29598</xdr:rowOff>
    </xdr:to>
    <xdr:sp macro="" textlink="">
      <xdr:nvSpPr>
        <xdr:cNvPr id="185" name="フローチャート : 判断 184"/>
        <xdr:cNvSpPr/>
      </xdr:nvSpPr>
      <xdr:spPr>
        <a:xfrm>
          <a:off x="2857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20725</xdr:rowOff>
    </xdr:from>
    <xdr:ext cx="534377" cy="259045"/>
    <xdr:sp macro="" textlink="">
      <xdr:nvSpPr>
        <xdr:cNvPr id="186" name="テキスト ボックス 185"/>
        <xdr:cNvSpPr txBox="1"/>
      </xdr:nvSpPr>
      <xdr:spPr>
        <a:xfrm>
          <a:off x="2641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165826</xdr:rowOff>
    </xdr:from>
    <xdr:to>
      <xdr:col>2</xdr:col>
      <xdr:colOff>638175</xdr:colOff>
      <xdr:row>73</xdr:row>
      <xdr:rowOff>69389</xdr:rowOff>
    </xdr:to>
    <xdr:cxnSp macro="">
      <xdr:nvCxnSpPr>
        <xdr:cNvPr id="187" name="直線コネクタ 186"/>
        <xdr:cNvCxnSpPr/>
      </xdr:nvCxnSpPr>
      <xdr:spPr>
        <a:xfrm>
          <a:off x="1130300" y="12510226"/>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119695</xdr:rowOff>
    </xdr:from>
    <xdr:to>
      <xdr:col>3</xdr:col>
      <xdr:colOff>3175</xdr:colOff>
      <xdr:row>77</xdr:row>
      <xdr:rowOff>49845</xdr:rowOff>
    </xdr:to>
    <xdr:sp macro="" textlink="">
      <xdr:nvSpPr>
        <xdr:cNvPr id="188" name="フローチャート : 判断 187"/>
        <xdr:cNvSpPr/>
      </xdr:nvSpPr>
      <xdr:spPr>
        <a:xfrm>
          <a:off x="1968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40972</xdr:rowOff>
    </xdr:from>
    <xdr:ext cx="534377" cy="259045"/>
    <xdr:sp macro="" textlink="">
      <xdr:nvSpPr>
        <xdr:cNvPr id="189" name="テキスト ボックス 188"/>
        <xdr:cNvSpPr txBox="1"/>
      </xdr:nvSpPr>
      <xdr:spPr>
        <a:xfrm>
          <a:off x="1752111" y="132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160615</xdr:rowOff>
    </xdr:from>
    <xdr:to>
      <xdr:col>1</xdr:col>
      <xdr:colOff>485775</xdr:colOff>
      <xdr:row>77</xdr:row>
      <xdr:rowOff>90765</xdr:rowOff>
    </xdr:to>
    <xdr:sp macro="" textlink="">
      <xdr:nvSpPr>
        <xdr:cNvPr id="190" name="フローチャート : 判断 189"/>
        <xdr:cNvSpPr/>
      </xdr:nvSpPr>
      <xdr:spPr>
        <a:xfrm>
          <a:off x="1079500" y="1319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81892</xdr:rowOff>
    </xdr:from>
    <xdr:ext cx="534377" cy="259045"/>
    <xdr:sp macro="" textlink="">
      <xdr:nvSpPr>
        <xdr:cNvPr id="191" name="テキスト ボックス 190"/>
        <xdr:cNvSpPr txBox="1"/>
      </xdr:nvSpPr>
      <xdr:spPr>
        <a:xfrm>
          <a:off x="863111" y="132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21267</xdr:rowOff>
    </xdr:from>
    <xdr:to>
      <xdr:col>6</xdr:col>
      <xdr:colOff>561975</xdr:colOff>
      <xdr:row>71</xdr:row>
      <xdr:rowOff>122867</xdr:rowOff>
    </xdr:to>
    <xdr:sp macro="" textlink="">
      <xdr:nvSpPr>
        <xdr:cNvPr id="197" name="円/楕円 196"/>
        <xdr:cNvSpPr/>
      </xdr:nvSpPr>
      <xdr:spPr>
        <a:xfrm>
          <a:off x="4584700" y="121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145744</xdr:rowOff>
    </xdr:from>
    <xdr:ext cx="534377" cy="259045"/>
    <xdr:sp macro="" textlink="">
      <xdr:nvSpPr>
        <xdr:cNvPr id="198" name="維持補修費該当値テキスト"/>
        <xdr:cNvSpPr txBox="1"/>
      </xdr:nvSpPr>
      <xdr:spPr>
        <a:xfrm>
          <a:off x="4686300" y="121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145528</xdr:rowOff>
    </xdr:from>
    <xdr:to>
      <xdr:col>5</xdr:col>
      <xdr:colOff>409575</xdr:colOff>
      <xdr:row>71</xdr:row>
      <xdr:rowOff>75678</xdr:rowOff>
    </xdr:to>
    <xdr:sp macro="" textlink="">
      <xdr:nvSpPr>
        <xdr:cNvPr id="199" name="円/楕円 198"/>
        <xdr:cNvSpPr/>
      </xdr:nvSpPr>
      <xdr:spPr>
        <a:xfrm>
          <a:off x="3746500" y="121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92205</xdr:rowOff>
    </xdr:from>
    <xdr:ext cx="534377" cy="259045"/>
    <xdr:sp macro="" textlink="">
      <xdr:nvSpPr>
        <xdr:cNvPr id="200" name="テキスト ボックス 199"/>
        <xdr:cNvSpPr txBox="1"/>
      </xdr:nvSpPr>
      <xdr:spPr>
        <a:xfrm>
          <a:off x="3530111" y="11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8106</xdr:rowOff>
    </xdr:from>
    <xdr:to>
      <xdr:col>4</xdr:col>
      <xdr:colOff>206375</xdr:colOff>
      <xdr:row>73</xdr:row>
      <xdr:rowOff>109706</xdr:rowOff>
    </xdr:to>
    <xdr:sp macro="" textlink="">
      <xdr:nvSpPr>
        <xdr:cNvPr id="201" name="円/楕円 200"/>
        <xdr:cNvSpPr/>
      </xdr:nvSpPr>
      <xdr:spPr>
        <a:xfrm>
          <a:off x="2857500" y="125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126233</xdr:rowOff>
    </xdr:from>
    <xdr:ext cx="534377" cy="259045"/>
    <xdr:sp macro="" textlink="">
      <xdr:nvSpPr>
        <xdr:cNvPr id="202" name="テキスト ボックス 201"/>
        <xdr:cNvSpPr txBox="1"/>
      </xdr:nvSpPr>
      <xdr:spPr>
        <a:xfrm>
          <a:off x="2641111" y="122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18589</xdr:rowOff>
    </xdr:from>
    <xdr:to>
      <xdr:col>3</xdr:col>
      <xdr:colOff>3175</xdr:colOff>
      <xdr:row>73</xdr:row>
      <xdr:rowOff>120189</xdr:rowOff>
    </xdr:to>
    <xdr:sp macro="" textlink="">
      <xdr:nvSpPr>
        <xdr:cNvPr id="203" name="円/楕円 202"/>
        <xdr:cNvSpPr/>
      </xdr:nvSpPr>
      <xdr:spPr>
        <a:xfrm>
          <a:off x="1968500" y="125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136716</xdr:rowOff>
    </xdr:from>
    <xdr:ext cx="534377" cy="259045"/>
    <xdr:sp macro="" textlink="">
      <xdr:nvSpPr>
        <xdr:cNvPr id="204" name="テキスト ボックス 203"/>
        <xdr:cNvSpPr txBox="1"/>
      </xdr:nvSpPr>
      <xdr:spPr>
        <a:xfrm>
          <a:off x="1752111" y="123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32,403</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115026</xdr:rowOff>
    </xdr:from>
    <xdr:to>
      <xdr:col>1</xdr:col>
      <xdr:colOff>485775</xdr:colOff>
      <xdr:row>73</xdr:row>
      <xdr:rowOff>45176</xdr:rowOff>
    </xdr:to>
    <xdr:sp macro="" textlink="">
      <xdr:nvSpPr>
        <xdr:cNvPr id="205" name="円/楕円 204"/>
        <xdr:cNvSpPr/>
      </xdr:nvSpPr>
      <xdr:spPr>
        <a:xfrm>
          <a:off x="1079500" y="124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61703</xdr:rowOff>
    </xdr:from>
    <xdr:ext cx="534377" cy="259045"/>
    <xdr:sp macro="" textlink="">
      <xdr:nvSpPr>
        <xdr:cNvPr id="206" name="テキスト ボックス 205"/>
        <xdr:cNvSpPr txBox="1"/>
      </xdr:nvSpPr>
      <xdr:spPr>
        <a:xfrm>
          <a:off x="863111" y="122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31" name="直線コネクタ 230"/>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2"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3" name="直線コネクタ 232"/>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4"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5" name="直線コネクタ 234"/>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72453</xdr:rowOff>
    </xdr:from>
    <xdr:to>
      <xdr:col>6</xdr:col>
      <xdr:colOff>511175</xdr:colOff>
      <xdr:row>95</xdr:row>
      <xdr:rowOff>111982</xdr:rowOff>
    </xdr:to>
    <xdr:cxnSp macro="">
      <xdr:nvCxnSpPr>
        <xdr:cNvPr id="236" name="直線コネクタ 235"/>
        <xdr:cNvCxnSpPr/>
      </xdr:nvCxnSpPr>
      <xdr:spPr>
        <a:xfrm flipV="1">
          <a:off x="3797300" y="16188753"/>
          <a:ext cx="838200" cy="2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7"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8" name="フローチャート : 判断 237"/>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111982</xdr:rowOff>
    </xdr:from>
    <xdr:to>
      <xdr:col>5</xdr:col>
      <xdr:colOff>358775</xdr:colOff>
      <xdr:row>97</xdr:row>
      <xdr:rowOff>6274</xdr:rowOff>
    </xdr:to>
    <xdr:cxnSp macro="">
      <xdr:nvCxnSpPr>
        <xdr:cNvPr id="239" name="直線コネクタ 238"/>
        <xdr:cNvCxnSpPr/>
      </xdr:nvCxnSpPr>
      <xdr:spPr>
        <a:xfrm flipV="1">
          <a:off x="2908300" y="16399732"/>
          <a:ext cx="889000" cy="23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40" name="フローチャート : 判断 239"/>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41" name="テキスト ボックス 240"/>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169951</xdr:rowOff>
    </xdr:from>
    <xdr:to>
      <xdr:col>4</xdr:col>
      <xdr:colOff>155575</xdr:colOff>
      <xdr:row>97</xdr:row>
      <xdr:rowOff>6274</xdr:rowOff>
    </xdr:to>
    <xdr:cxnSp macro="">
      <xdr:nvCxnSpPr>
        <xdr:cNvPr id="242" name="直線コネクタ 241"/>
        <xdr:cNvCxnSpPr/>
      </xdr:nvCxnSpPr>
      <xdr:spPr>
        <a:xfrm>
          <a:off x="2019300" y="1662915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3" name="フローチャート : 判断 242"/>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4" name="テキスト ボックス 243"/>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169951</xdr:rowOff>
    </xdr:from>
    <xdr:to>
      <xdr:col>2</xdr:col>
      <xdr:colOff>638175</xdr:colOff>
      <xdr:row>97</xdr:row>
      <xdr:rowOff>46526</xdr:rowOff>
    </xdr:to>
    <xdr:cxnSp macro="">
      <xdr:nvCxnSpPr>
        <xdr:cNvPr id="245" name="直線コネクタ 244"/>
        <xdr:cNvCxnSpPr/>
      </xdr:nvCxnSpPr>
      <xdr:spPr>
        <a:xfrm flipV="1">
          <a:off x="1130300" y="16629151"/>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6" name="フローチャート : 判断 245"/>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7" name="テキスト ボックス 246"/>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8" name="フローチャート : 判断 247"/>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9" name="テキスト ボックス 248"/>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21653</xdr:rowOff>
    </xdr:from>
    <xdr:to>
      <xdr:col>6</xdr:col>
      <xdr:colOff>561975</xdr:colOff>
      <xdr:row>94</xdr:row>
      <xdr:rowOff>123253</xdr:rowOff>
    </xdr:to>
    <xdr:sp macro="" textlink="">
      <xdr:nvSpPr>
        <xdr:cNvPr id="255" name="円/楕円 254"/>
        <xdr:cNvSpPr/>
      </xdr:nvSpPr>
      <xdr:spPr>
        <a:xfrm>
          <a:off x="4584700" y="161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44530</xdr:rowOff>
    </xdr:from>
    <xdr:ext cx="534377" cy="259045"/>
    <xdr:sp macro="" textlink="">
      <xdr:nvSpPr>
        <xdr:cNvPr id="256" name="扶助費該当値テキスト"/>
        <xdr:cNvSpPr txBox="1"/>
      </xdr:nvSpPr>
      <xdr:spPr>
        <a:xfrm>
          <a:off x="4686300" y="159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61182</xdr:rowOff>
    </xdr:from>
    <xdr:to>
      <xdr:col>5</xdr:col>
      <xdr:colOff>409575</xdr:colOff>
      <xdr:row>95</xdr:row>
      <xdr:rowOff>162782</xdr:rowOff>
    </xdr:to>
    <xdr:sp macro="" textlink="">
      <xdr:nvSpPr>
        <xdr:cNvPr id="257" name="円/楕円 256"/>
        <xdr:cNvSpPr/>
      </xdr:nvSpPr>
      <xdr:spPr>
        <a:xfrm>
          <a:off x="3746500" y="16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7859</xdr:rowOff>
    </xdr:from>
    <xdr:ext cx="534377" cy="259045"/>
    <xdr:sp macro="" textlink="">
      <xdr:nvSpPr>
        <xdr:cNvPr id="258" name="テキスト ボックス 257"/>
        <xdr:cNvSpPr txBox="1"/>
      </xdr:nvSpPr>
      <xdr:spPr>
        <a:xfrm>
          <a:off x="3530111" y="161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126924</xdr:rowOff>
    </xdr:from>
    <xdr:to>
      <xdr:col>4</xdr:col>
      <xdr:colOff>206375</xdr:colOff>
      <xdr:row>97</xdr:row>
      <xdr:rowOff>57074</xdr:rowOff>
    </xdr:to>
    <xdr:sp macro="" textlink="">
      <xdr:nvSpPr>
        <xdr:cNvPr id="259" name="円/楕円 258"/>
        <xdr:cNvSpPr/>
      </xdr:nvSpPr>
      <xdr:spPr>
        <a:xfrm>
          <a:off x="2857500" y="1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73601</xdr:rowOff>
    </xdr:from>
    <xdr:ext cx="534377" cy="259045"/>
    <xdr:sp macro="" textlink="">
      <xdr:nvSpPr>
        <xdr:cNvPr id="260" name="テキスト ボックス 259"/>
        <xdr:cNvSpPr txBox="1"/>
      </xdr:nvSpPr>
      <xdr:spPr>
        <a:xfrm>
          <a:off x="2641111" y="163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119151</xdr:rowOff>
    </xdr:from>
    <xdr:to>
      <xdr:col>3</xdr:col>
      <xdr:colOff>3175</xdr:colOff>
      <xdr:row>97</xdr:row>
      <xdr:rowOff>49301</xdr:rowOff>
    </xdr:to>
    <xdr:sp macro="" textlink="">
      <xdr:nvSpPr>
        <xdr:cNvPr id="261" name="円/楕円 260"/>
        <xdr:cNvSpPr/>
      </xdr:nvSpPr>
      <xdr:spPr>
        <a:xfrm>
          <a:off x="19685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65828</xdr:rowOff>
    </xdr:from>
    <xdr:ext cx="534377" cy="259045"/>
    <xdr:sp macro="" textlink="">
      <xdr:nvSpPr>
        <xdr:cNvPr id="262" name="テキスト ボックス 261"/>
        <xdr:cNvSpPr txBox="1"/>
      </xdr:nvSpPr>
      <xdr:spPr>
        <a:xfrm>
          <a:off x="1752111" y="163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167176</xdr:rowOff>
    </xdr:from>
    <xdr:to>
      <xdr:col>1</xdr:col>
      <xdr:colOff>485775</xdr:colOff>
      <xdr:row>97</xdr:row>
      <xdr:rowOff>97326</xdr:rowOff>
    </xdr:to>
    <xdr:sp macro="" textlink="">
      <xdr:nvSpPr>
        <xdr:cNvPr id="263" name="円/楕円 262"/>
        <xdr:cNvSpPr/>
      </xdr:nvSpPr>
      <xdr:spPr>
        <a:xfrm>
          <a:off x="1079500" y="166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113853</xdr:rowOff>
    </xdr:from>
    <xdr:ext cx="534377" cy="259045"/>
    <xdr:sp macro="" textlink="">
      <xdr:nvSpPr>
        <xdr:cNvPr id="264" name="テキスト ボックス 263"/>
        <xdr:cNvSpPr txBox="1"/>
      </xdr:nvSpPr>
      <xdr:spPr>
        <a:xfrm>
          <a:off x="863111" y="164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90" name="直線コネクタ 289"/>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91"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2" name="直線コネクタ 291"/>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3"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4" name="直線コネクタ 293"/>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24159</xdr:rowOff>
    </xdr:from>
    <xdr:to>
      <xdr:col>15</xdr:col>
      <xdr:colOff>180975</xdr:colOff>
      <xdr:row>35</xdr:row>
      <xdr:rowOff>50716</xdr:rowOff>
    </xdr:to>
    <xdr:cxnSp macro="">
      <xdr:nvCxnSpPr>
        <xdr:cNvPr id="295" name="直線コネクタ 294"/>
        <xdr:cNvCxnSpPr/>
      </xdr:nvCxnSpPr>
      <xdr:spPr>
        <a:xfrm>
          <a:off x="9639300" y="6024909"/>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6"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7" name="フローチャート : 判断 296"/>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24159</xdr:rowOff>
    </xdr:from>
    <xdr:to>
      <xdr:col>14</xdr:col>
      <xdr:colOff>28575</xdr:colOff>
      <xdr:row>35</xdr:row>
      <xdr:rowOff>159098</xdr:rowOff>
    </xdr:to>
    <xdr:cxnSp macro="">
      <xdr:nvCxnSpPr>
        <xdr:cNvPr id="298" name="直線コネクタ 297"/>
        <xdr:cNvCxnSpPr/>
      </xdr:nvCxnSpPr>
      <xdr:spPr>
        <a:xfrm flipV="1">
          <a:off x="8750300" y="6024909"/>
          <a:ext cx="889000" cy="1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9" name="フローチャート : 判断 298"/>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300" name="テキスト ボックス 299"/>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128463</xdr:rowOff>
    </xdr:from>
    <xdr:to>
      <xdr:col>12</xdr:col>
      <xdr:colOff>511175</xdr:colOff>
      <xdr:row>35</xdr:row>
      <xdr:rowOff>159098</xdr:rowOff>
    </xdr:to>
    <xdr:cxnSp macro="">
      <xdr:nvCxnSpPr>
        <xdr:cNvPr id="301" name="直線コネクタ 300"/>
        <xdr:cNvCxnSpPr/>
      </xdr:nvCxnSpPr>
      <xdr:spPr>
        <a:xfrm>
          <a:off x="7861300" y="6129213"/>
          <a:ext cx="889000" cy="3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2" name="フローチャート : 判断 301"/>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3" name="テキスト ボックス 302"/>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128463</xdr:rowOff>
    </xdr:from>
    <xdr:to>
      <xdr:col>11</xdr:col>
      <xdr:colOff>307975</xdr:colOff>
      <xdr:row>36</xdr:row>
      <xdr:rowOff>40106</xdr:rowOff>
    </xdr:to>
    <xdr:cxnSp macro="">
      <xdr:nvCxnSpPr>
        <xdr:cNvPr id="304" name="直線コネクタ 303"/>
        <xdr:cNvCxnSpPr/>
      </xdr:nvCxnSpPr>
      <xdr:spPr>
        <a:xfrm flipV="1">
          <a:off x="6972300" y="6129213"/>
          <a:ext cx="889000" cy="8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5" name="フローチャート : 判断 304"/>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6" name="テキスト ボックス 305"/>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7" name="フローチャート : 判断 306"/>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8" name="テキスト ボックス 307"/>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171366</xdr:rowOff>
    </xdr:from>
    <xdr:to>
      <xdr:col>15</xdr:col>
      <xdr:colOff>231775</xdr:colOff>
      <xdr:row>35</xdr:row>
      <xdr:rowOff>101516</xdr:rowOff>
    </xdr:to>
    <xdr:sp macro="" textlink="">
      <xdr:nvSpPr>
        <xdr:cNvPr id="314" name="円/楕円 313"/>
        <xdr:cNvSpPr/>
      </xdr:nvSpPr>
      <xdr:spPr>
        <a:xfrm>
          <a:off x="10426700" y="60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22793</xdr:rowOff>
    </xdr:from>
    <xdr:ext cx="599010" cy="259045"/>
    <xdr:sp macro="" textlink="">
      <xdr:nvSpPr>
        <xdr:cNvPr id="315" name="補助費等該当値テキスト"/>
        <xdr:cNvSpPr txBox="1"/>
      </xdr:nvSpPr>
      <xdr:spPr>
        <a:xfrm>
          <a:off x="10528300" y="58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224,748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144809</xdr:rowOff>
    </xdr:from>
    <xdr:to>
      <xdr:col>14</xdr:col>
      <xdr:colOff>79375</xdr:colOff>
      <xdr:row>35</xdr:row>
      <xdr:rowOff>74959</xdr:rowOff>
    </xdr:to>
    <xdr:sp macro="" textlink="">
      <xdr:nvSpPr>
        <xdr:cNvPr id="316" name="円/楕円 315"/>
        <xdr:cNvSpPr/>
      </xdr:nvSpPr>
      <xdr:spPr>
        <a:xfrm>
          <a:off x="9588500" y="59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91486</xdr:rowOff>
    </xdr:from>
    <xdr:ext cx="599010" cy="259045"/>
    <xdr:sp macro="" textlink="">
      <xdr:nvSpPr>
        <xdr:cNvPr id="317" name="テキスト ボックス 316"/>
        <xdr:cNvSpPr txBox="1"/>
      </xdr:nvSpPr>
      <xdr:spPr>
        <a:xfrm>
          <a:off x="9339794" y="574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232,880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108298</xdr:rowOff>
    </xdr:from>
    <xdr:to>
      <xdr:col>12</xdr:col>
      <xdr:colOff>561975</xdr:colOff>
      <xdr:row>36</xdr:row>
      <xdr:rowOff>38448</xdr:rowOff>
    </xdr:to>
    <xdr:sp macro="" textlink="">
      <xdr:nvSpPr>
        <xdr:cNvPr id="318" name="円/楕円 317"/>
        <xdr:cNvSpPr/>
      </xdr:nvSpPr>
      <xdr:spPr>
        <a:xfrm>
          <a:off x="8699500" y="61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54975</xdr:rowOff>
    </xdr:from>
    <xdr:ext cx="599010" cy="259045"/>
    <xdr:sp macro="" textlink="">
      <xdr:nvSpPr>
        <xdr:cNvPr id="319" name="テキスト ボックス 318"/>
        <xdr:cNvSpPr txBox="1"/>
      </xdr:nvSpPr>
      <xdr:spPr>
        <a:xfrm>
          <a:off x="8450794" y="588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77663</xdr:rowOff>
    </xdr:from>
    <xdr:to>
      <xdr:col>11</xdr:col>
      <xdr:colOff>358775</xdr:colOff>
      <xdr:row>36</xdr:row>
      <xdr:rowOff>7813</xdr:rowOff>
    </xdr:to>
    <xdr:sp macro="" textlink="">
      <xdr:nvSpPr>
        <xdr:cNvPr id="320" name="円/楕円 319"/>
        <xdr:cNvSpPr/>
      </xdr:nvSpPr>
      <xdr:spPr>
        <a:xfrm>
          <a:off x="7810500" y="60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24340</xdr:rowOff>
    </xdr:from>
    <xdr:ext cx="599010" cy="259045"/>
    <xdr:sp macro="" textlink="">
      <xdr:nvSpPr>
        <xdr:cNvPr id="321" name="テキスト ボックス 320"/>
        <xdr:cNvSpPr txBox="1"/>
      </xdr:nvSpPr>
      <xdr:spPr>
        <a:xfrm>
          <a:off x="7561794" y="585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160756</xdr:rowOff>
    </xdr:from>
    <xdr:to>
      <xdr:col>10</xdr:col>
      <xdr:colOff>155575</xdr:colOff>
      <xdr:row>36</xdr:row>
      <xdr:rowOff>90906</xdr:rowOff>
    </xdr:to>
    <xdr:sp macro="" textlink="">
      <xdr:nvSpPr>
        <xdr:cNvPr id="322" name="円/楕円 321"/>
        <xdr:cNvSpPr/>
      </xdr:nvSpPr>
      <xdr:spPr>
        <a:xfrm>
          <a:off x="6921500" y="6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107433</xdr:rowOff>
    </xdr:from>
    <xdr:ext cx="599010" cy="259045"/>
    <xdr:sp macro="" textlink="">
      <xdr:nvSpPr>
        <xdr:cNvPr id="323" name="テキスト ボックス 322"/>
        <xdr:cNvSpPr txBox="1"/>
      </xdr:nvSpPr>
      <xdr:spPr>
        <a:xfrm>
          <a:off x="6672794" y="59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9" name="直線コネクタ 348"/>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50"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51" name="直線コネクタ 350"/>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2"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3" name="直線コネクタ 352"/>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128522</xdr:rowOff>
    </xdr:from>
    <xdr:to>
      <xdr:col>15</xdr:col>
      <xdr:colOff>180975</xdr:colOff>
      <xdr:row>57</xdr:row>
      <xdr:rowOff>150157</xdr:rowOff>
    </xdr:to>
    <xdr:cxnSp macro="">
      <xdr:nvCxnSpPr>
        <xdr:cNvPr id="354" name="直線コネクタ 353"/>
        <xdr:cNvCxnSpPr/>
      </xdr:nvCxnSpPr>
      <xdr:spPr>
        <a:xfrm flipV="1">
          <a:off x="9639300" y="9901172"/>
          <a:ext cx="8382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5"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6" name="フローチャート : 判断 355"/>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42620</xdr:rowOff>
    </xdr:from>
    <xdr:to>
      <xdr:col>14</xdr:col>
      <xdr:colOff>28575</xdr:colOff>
      <xdr:row>57</xdr:row>
      <xdr:rowOff>150157</xdr:rowOff>
    </xdr:to>
    <xdr:cxnSp macro="">
      <xdr:nvCxnSpPr>
        <xdr:cNvPr id="357" name="直線コネクタ 356"/>
        <xdr:cNvCxnSpPr/>
      </xdr:nvCxnSpPr>
      <xdr:spPr>
        <a:xfrm>
          <a:off x="8750300" y="9643820"/>
          <a:ext cx="889000" cy="27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8" name="フローチャート : 判断 357"/>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9" name="テキスト ボックス 358"/>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42620</xdr:rowOff>
    </xdr:from>
    <xdr:to>
      <xdr:col>12</xdr:col>
      <xdr:colOff>511175</xdr:colOff>
      <xdr:row>56</xdr:row>
      <xdr:rowOff>98238</xdr:rowOff>
    </xdr:to>
    <xdr:cxnSp macro="">
      <xdr:nvCxnSpPr>
        <xdr:cNvPr id="360" name="直線コネクタ 359"/>
        <xdr:cNvCxnSpPr/>
      </xdr:nvCxnSpPr>
      <xdr:spPr>
        <a:xfrm flipV="1">
          <a:off x="7861300" y="9643820"/>
          <a:ext cx="889000" cy="5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61" name="フローチャート : 判断 360"/>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2" name="テキスト ボックス 361"/>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98238</xdr:rowOff>
    </xdr:from>
    <xdr:to>
      <xdr:col>11</xdr:col>
      <xdr:colOff>307975</xdr:colOff>
      <xdr:row>56</xdr:row>
      <xdr:rowOff>119952</xdr:rowOff>
    </xdr:to>
    <xdr:cxnSp macro="">
      <xdr:nvCxnSpPr>
        <xdr:cNvPr id="363" name="直線コネクタ 362"/>
        <xdr:cNvCxnSpPr/>
      </xdr:nvCxnSpPr>
      <xdr:spPr>
        <a:xfrm flipV="1">
          <a:off x="6972300" y="9699438"/>
          <a:ext cx="889000" cy="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4" name="フローチャート : 判断 363"/>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5" name="テキスト ボックス 364"/>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6" name="フローチャート : 判断 365"/>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7" name="テキスト ボックス 366"/>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77722</xdr:rowOff>
    </xdr:from>
    <xdr:to>
      <xdr:col>15</xdr:col>
      <xdr:colOff>231775</xdr:colOff>
      <xdr:row>58</xdr:row>
      <xdr:rowOff>7872</xdr:rowOff>
    </xdr:to>
    <xdr:sp macro="" textlink="">
      <xdr:nvSpPr>
        <xdr:cNvPr id="373" name="円/楕円 372"/>
        <xdr:cNvSpPr/>
      </xdr:nvSpPr>
      <xdr:spPr>
        <a:xfrm>
          <a:off x="10426700" y="9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56149</xdr:rowOff>
    </xdr:from>
    <xdr:ext cx="534377" cy="259045"/>
    <xdr:sp macro="" textlink="">
      <xdr:nvSpPr>
        <xdr:cNvPr id="374" name="普通建設事業費該当値テキスト"/>
        <xdr:cNvSpPr txBox="1"/>
      </xdr:nvSpPr>
      <xdr:spPr>
        <a:xfrm>
          <a:off x="10528300" y="982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99357</xdr:rowOff>
    </xdr:from>
    <xdr:to>
      <xdr:col>14</xdr:col>
      <xdr:colOff>79375</xdr:colOff>
      <xdr:row>58</xdr:row>
      <xdr:rowOff>29507</xdr:rowOff>
    </xdr:to>
    <xdr:sp macro="" textlink="">
      <xdr:nvSpPr>
        <xdr:cNvPr id="375" name="円/楕円 374"/>
        <xdr:cNvSpPr/>
      </xdr:nvSpPr>
      <xdr:spPr>
        <a:xfrm>
          <a:off x="9588500" y="98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20634</xdr:rowOff>
    </xdr:from>
    <xdr:ext cx="534377" cy="259045"/>
    <xdr:sp macro="" textlink="">
      <xdr:nvSpPr>
        <xdr:cNvPr id="376" name="テキスト ボックス 375"/>
        <xdr:cNvSpPr txBox="1"/>
      </xdr:nvSpPr>
      <xdr:spPr>
        <a:xfrm>
          <a:off x="9372111" y="99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163270</xdr:rowOff>
    </xdr:from>
    <xdr:to>
      <xdr:col>12</xdr:col>
      <xdr:colOff>561975</xdr:colOff>
      <xdr:row>56</xdr:row>
      <xdr:rowOff>93420</xdr:rowOff>
    </xdr:to>
    <xdr:sp macro="" textlink="">
      <xdr:nvSpPr>
        <xdr:cNvPr id="377" name="円/楕円 376"/>
        <xdr:cNvSpPr/>
      </xdr:nvSpPr>
      <xdr:spPr>
        <a:xfrm>
          <a:off x="8699500" y="9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109947</xdr:rowOff>
    </xdr:from>
    <xdr:ext cx="599010" cy="259045"/>
    <xdr:sp macro="" textlink="">
      <xdr:nvSpPr>
        <xdr:cNvPr id="378" name="テキスト ボックス 377"/>
        <xdr:cNvSpPr txBox="1"/>
      </xdr:nvSpPr>
      <xdr:spPr>
        <a:xfrm>
          <a:off x="8450794" y="936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47438</xdr:rowOff>
    </xdr:from>
    <xdr:to>
      <xdr:col>11</xdr:col>
      <xdr:colOff>358775</xdr:colOff>
      <xdr:row>56</xdr:row>
      <xdr:rowOff>149038</xdr:rowOff>
    </xdr:to>
    <xdr:sp macro="" textlink="">
      <xdr:nvSpPr>
        <xdr:cNvPr id="379" name="円/楕円 378"/>
        <xdr:cNvSpPr/>
      </xdr:nvSpPr>
      <xdr:spPr>
        <a:xfrm>
          <a:off x="7810500" y="9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165565</xdr:rowOff>
    </xdr:from>
    <xdr:ext cx="599010" cy="259045"/>
    <xdr:sp macro="" textlink="">
      <xdr:nvSpPr>
        <xdr:cNvPr id="380" name="テキスト ボックス 379"/>
        <xdr:cNvSpPr txBox="1"/>
      </xdr:nvSpPr>
      <xdr:spPr>
        <a:xfrm>
          <a:off x="7561794" y="94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69152</xdr:rowOff>
    </xdr:from>
    <xdr:to>
      <xdr:col>10</xdr:col>
      <xdr:colOff>155575</xdr:colOff>
      <xdr:row>56</xdr:row>
      <xdr:rowOff>170752</xdr:rowOff>
    </xdr:to>
    <xdr:sp macro="" textlink="">
      <xdr:nvSpPr>
        <xdr:cNvPr id="381" name="円/楕円 380"/>
        <xdr:cNvSpPr/>
      </xdr:nvSpPr>
      <xdr:spPr>
        <a:xfrm>
          <a:off x="6921500" y="96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15829</xdr:rowOff>
    </xdr:from>
    <xdr:ext cx="599010" cy="259045"/>
    <xdr:sp macro="" textlink="">
      <xdr:nvSpPr>
        <xdr:cNvPr id="382" name="テキスト ボックス 381"/>
        <xdr:cNvSpPr txBox="1"/>
      </xdr:nvSpPr>
      <xdr:spPr>
        <a:xfrm>
          <a:off x="6672794" y="944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6" name="直線コネクタ 405"/>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9"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10" name="直線コネクタ 409"/>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23499</xdr:rowOff>
    </xdr:from>
    <xdr:to>
      <xdr:col>15</xdr:col>
      <xdr:colOff>180975</xdr:colOff>
      <xdr:row>78</xdr:row>
      <xdr:rowOff>42628</xdr:rowOff>
    </xdr:to>
    <xdr:cxnSp macro="">
      <xdr:nvCxnSpPr>
        <xdr:cNvPr id="411" name="直線コネクタ 410"/>
        <xdr:cNvCxnSpPr/>
      </xdr:nvCxnSpPr>
      <xdr:spPr>
        <a:xfrm>
          <a:off x="9639300" y="13396599"/>
          <a:ext cx="8382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2"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3" name="フローチャート : 判断 412"/>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4" name="フローチャート : 判断 413"/>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5" name="テキスト ボックス 414"/>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163278</xdr:rowOff>
    </xdr:from>
    <xdr:to>
      <xdr:col>15</xdr:col>
      <xdr:colOff>231775</xdr:colOff>
      <xdr:row>78</xdr:row>
      <xdr:rowOff>93428</xdr:rowOff>
    </xdr:to>
    <xdr:sp macro="" textlink="">
      <xdr:nvSpPr>
        <xdr:cNvPr id="421" name="円/楕円 420"/>
        <xdr:cNvSpPr/>
      </xdr:nvSpPr>
      <xdr:spPr>
        <a:xfrm>
          <a:off x="10426700" y="133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141705</xdr:rowOff>
    </xdr:from>
    <xdr:ext cx="534377" cy="259045"/>
    <xdr:sp macro="" textlink="">
      <xdr:nvSpPr>
        <xdr:cNvPr id="422" name="普通建設事業費 （ うち新規整備　）該当値テキスト"/>
        <xdr:cNvSpPr txBox="1"/>
      </xdr:nvSpPr>
      <xdr:spPr>
        <a:xfrm>
          <a:off x="10528300" y="133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144149</xdr:rowOff>
    </xdr:from>
    <xdr:to>
      <xdr:col>14</xdr:col>
      <xdr:colOff>79375</xdr:colOff>
      <xdr:row>78</xdr:row>
      <xdr:rowOff>74299</xdr:rowOff>
    </xdr:to>
    <xdr:sp macro="" textlink="">
      <xdr:nvSpPr>
        <xdr:cNvPr id="423" name="円/楕円 422"/>
        <xdr:cNvSpPr/>
      </xdr:nvSpPr>
      <xdr:spPr>
        <a:xfrm>
          <a:off x="9588500" y="133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65426</xdr:rowOff>
    </xdr:from>
    <xdr:ext cx="534377" cy="259045"/>
    <xdr:sp macro="" textlink="">
      <xdr:nvSpPr>
        <xdr:cNvPr id="424" name="テキスト ボックス 423"/>
        <xdr:cNvSpPr txBox="1"/>
      </xdr:nvSpPr>
      <xdr:spPr>
        <a:xfrm>
          <a:off x="9372111" y="134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8" name="直線コネクタ 447"/>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9"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50" name="直線コネクタ 449"/>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51"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2" name="直線コネクタ 451"/>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61458</xdr:rowOff>
    </xdr:from>
    <xdr:to>
      <xdr:col>15</xdr:col>
      <xdr:colOff>180975</xdr:colOff>
      <xdr:row>98</xdr:row>
      <xdr:rowOff>100529</xdr:rowOff>
    </xdr:to>
    <xdr:cxnSp macro="">
      <xdr:nvCxnSpPr>
        <xdr:cNvPr id="453" name="直線コネクタ 452"/>
        <xdr:cNvCxnSpPr/>
      </xdr:nvCxnSpPr>
      <xdr:spPr>
        <a:xfrm flipV="1">
          <a:off x="9639300" y="16863558"/>
          <a:ext cx="8382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4"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5" name="フローチャート : 判断 454"/>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6" name="フローチャート : 判断 455"/>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7" name="テキスト ボックス 456"/>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10658</xdr:rowOff>
    </xdr:from>
    <xdr:to>
      <xdr:col>15</xdr:col>
      <xdr:colOff>231775</xdr:colOff>
      <xdr:row>98</xdr:row>
      <xdr:rowOff>112258</xdr:rowOff>
    </xdr:to>
    <xdr:sp macro="" textlink="">
      <xdr:nvSpPr>
        <xdr:cNvPr id="463" name="円/楕円 462"/>
        <xdr:cNvSpPr/>
      </xdr:nvSpPr>
      <xdr:spPr>
        <a:xfrm>
          <a:off x="10426700" y="168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160535</xdr:rowOff>
    </xdr:from>
    <xdr:ext cx="534377" cy="259045"/>
    <xdr:sp macro="" textlink="">
      <xdr:nvSpPr>
        <xdr:cNvPr id="464" name="普通建設事業費 （ うち更新整備　）該当値テキスト"/>
        <xdr:cNvSpPr txBox="1"/>
      </xdr:nvSpPr>
      <xdr:spPr>
        <a:xfrm>
          <a:off x="10528300" y="167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49729</xdr:rowOff>
    </xdr:from>
    <xdr:to>
      <xdr:col>14</xdr:col>
      <xdr:colOff>79375</xdr:colOff>
      <xdr:row>98</xdr:row>
      <xdr:rowOff>151329</xdr:rowOff>
    </xdr:to>
    <xdr:sp macro="" textlink="">
      <xdr:nvSpPr>
        <xdr:cNvPr id="465" name="円/楕円 464"/>
        <xdr:cNvSpPr/>
      </xdr:nvSpPr>
      <xdr:spPr>
        <a:xfrm>
          <a:off x="9588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142456</xdr:rowOff>
    </xdr:from>
    <xdr:ext cx="534377" cy="259045"/>
    <xdr:sp macro="" textlink="">
      <xdr:nvSpPr>
        <xdr:cNvPr id="466" name="テキスト ボックス 465"/>
        <xdr:cNvSpPr txBox="1"/>
      </xdr:nvSpPr>
      <xdr:spPr>
        <a:xfrm>
          <a:off x="9372111" y="16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8" name="直線コネクタ 487"/>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9"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91"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2" name="直線コネクタ 491"/>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4"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5" name="フローチャート : 判断 494"/>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134950</xdr:rowOff>
    </xdr:from>
    <xdr:to>
      <xdr:col>22</xdr:col>
      <xdr:colOff>365125</xdr:colOff>
      <xdr:row>38</xdr:row>
      <xdr:rowOff>139700</xdr:rowOff>
    </xdr:to>
    <xdr:cxnSp macro="">
      <xdr:nvCxnSpPr>
        <xdr:cNvPr id="496" name="直線コネクタ 495"/>
        <xdr:cNvCxnSpPr/>
      </xdr:nvCxnSpPr>
      <xdr:spPr>
        <a:xfrm>
          <a:off x="14592300" y="6650050"/>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7" name="フローチャート : 判断 496"/>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8" name="テキスト ボックス 497"/>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134950</xdr:rowOff>
    </xdr:from>
    <xdr:to>
      <xdr:col>21</xdr:col>
      <xdr:colOff>161925</xdr:colOff>
      <xdr:row>38</xdr:row>
      <xdr:rowOff>139700</xdr:rowOff>
    </xdr:to>
    <xdr:cxnSp macro="">
      <xdr:nvCxnSpPr>
        <xdr:cNvPr id="499" name="直線コネクタ 498"/>
        <xdr:cNvCxnSpPr/>
      </xdr:nvCxnSpPr>
      <xdr:spPr>
        <a:xfrm flipV="1">
          <a:off x="13703300" y="6650050"/>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500" name="フローチャート : 判断 499"/>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501" name="テキスト ボックス 500"/>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118418</xdr:rowOff>
    </xdr:from>
    <xdr:to>
      <xdr:col>19</xdr:col>
      <xdr:colOff>644525</xdr:colOff>
      <xdr:row>38</xdr:row>
      <xdr:rowOff>139700</xdr:rowOff>
    </xdr:to>
    <xdr:cxnSp macro="">
      <xdr:nvCxnSpPr>
        <xdr:cNvPr id="502" name="直線コネクタ 501"/>
        <xdr:cNvCxnSpPr/>
      </xdr:nvCxnSpPr>
      <xdr:spPr>
        <a:xfrm>
          <a:off x="12814300" y="66335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3" name="フローチャート : 判断 502"/>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4" name="テキスト ボックス 503"/>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5" name="フローチャート : 判断 504"/>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6" name="テキスト ボックス 505"/>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3"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84150</xdr:rowOff>
    </xdr:from>
    <xdr:to>
      <xdr:col>21</xdr:col>
      <xdr:colOff>212725</xdr:colOff>
      <xdr:row>39</xdr:row>
      <xdr:rowOff>14300</xdr:rowOff>
    </xdr:to>
    <xdr:sp macro="" textlink="">
      <xdr:nvSpPr>
        <xdr:cNvPr id="516" name="円/楕円 515"/>
        <xdr:cNvSpPr/>
      </xdr:nvSpPr>
      <xdr:spPr>
        <a:xfrm>
          <a:off x="14541500" y="65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5427</xdr:rowOff>
    </xdr:from>
    <xdr:ext cx="469744" cy="259045"/>
    <xdr:sp macro="" textlink="">
      <xdr:nvSpPr>
        <xdr:cNvPr id="517" name="テキスト ボックス 516"/>
        <xdr:cNvSpPr txBox="1"/>
      </xdr:nvSpPr>
      <xdr:spPr>
        <a:xfrm>
          <a:off x="14357427" y="66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67618</xdr:rowOff>
    </xdr:from>
    <xdr:to>
      <xdr:col>18</xdr:col>
      <xdr:colOff>492125</xdr:colOff>
      <xdr:row>38</xdr:row>
      <xdr:rowOff>169218</xdr:rowOff>
    </xdr:to>
    <xdr:sp macro="" textlink="">
      <xdr:nvSpPr>
        <xdr:cNvPr id="520" name="円/楕円 519"/>
        <xdr:cNvSpPr/>
      </xdr:nvSpPr>
      <xdr:spPr>
        <a:xfrm>
          <a:off x="12763500" y="65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160345</xdr:rowOff>
    </xdr:from>
    <xdr:ext cx="469744" cy="259045"/>
    <xdr:sp macro="" textlink="">
      <xdr:nvSpPr>
        <xdr:cNvPr id="521" name="テキスト ボックス 520"/>
        <xdr:cNvSpPr txBox="1"/>
      </xdr:nvSpPr>
      <xdr:spPr>
        <a:xfrm>
          <a:off x="12579427" y="66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5" name="テキスト ボックス 534"/>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7" name="テキスト ボックス 536"/>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9" name="テキスト ボックス 538"/>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1" name="テキスト ボックス 54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3" name="直線コネクタ 542"/>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4"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6"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7" name="直線コネクタ 546"/>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9"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50" name="フローチャート : 判断 549"/>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2" name="フローチャート : 判断 551"/>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3" name="テキスト ボックス 552"/>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5" name="フローチャート : 判断 554"/>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6" name="テキスト ボックス 555"/>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8" name="フローチャート : 判断 557"/>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9" name="テキスト ボックス 558"/>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60" name="フローチャート : 判断 559"/>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61" name="テキスト ボックス 560"/>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8"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8" name="テキスト ボックス 58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0" name="テキスト ボックス 58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2" name="テキスト ボックス 59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4" name="テキスト ボックス 59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8" name="直線コネクタ 597"/>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9"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600" name="直線コネクタ 599"/>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601"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2" name="直線コネクタ 601"/>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119131</xdr:rowOff>
    </xdr:from>
    <xdr:to>
      <xdr:col>23</xdr:col>
      <xdr:colOff>517525</xdr:colOff>
      <xdr:row>75</xdr:row>
      <xdr:rowOff>139174</xdr:rowOff>
    </xdr:to>
    <xdr:cxnSp macro="">
      <xdr:nvCxnSpPr>
        <xdr:cNvPr id="603" name="直線コネクタ 602"/>
        <xdr:cNvCxnSpPr/>
      </xdr:nvCxnSpPr>
      <xdr:spPr>
        <a:xfrm>
          <a:off x="15481300" y="12977881"/>
          <a:ext cx="8382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4"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5" name="フローチャート : 判断 604"/>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119131</xdr:rowOff>
    </xdr:from>
    <xdr:to>
      <xdr:col>22</xdr:col>
      <xdr:colOff>365125</xdr:colOff>
      <xdr:row>75</xdr:row>
      <xdr:rowOff>140112</xdr:rowOff>
    </xdr:to>
    <xdr:cxnSp macro="">
      <xdr:nvCxnSpPr>
        <xdr:cNvPr id="606" name="直線コネクタ 605"/>
        <xdr:cNvCxnSpPr/>
      </xdr:nvCxnSpPr>
      <xdr:spPr>
        <a:xfrm flipV="1">
          <a:off x="14592300" y="12977881"/>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7" name="フローチャート : 判断 606"/>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8" name="テキスト ボックス 607"/>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140112</xdr:rowOff>
    </xdr:from>
    <xdr:to>
      <xdr:col>21</xdr:col>
      <xdr:colOff>161925</xdr:colOff>
      <xdr:row>75</xdr:row>
      <xdr:rowOff>166145</xdr:rowOff>
    </xdr:to>
    <xdr:cxnSp macro="">
      <xdr:nvCxnSpPr>
        <xdr:cNvPr id="609" name="直線コネクタ 608"/>
        <xdr:cNvCxnSpPr/>
      </xdr:nvCxnSpPr>
      <xdr:spPr>
        <a:xfrm flipV="1">
          <a:off x="13703300" y="12998862"/>
          <a:ext cx="8890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10" name="フローチャート : 判断 609"/>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11" name="テキスト ボックス 610"/>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166145</xdr:rowOff>
    </xdr:from>
    <xdr:to>
      <xdr:col>19</xdr:col>
      <xdr:colOff>644525</xdr:colOff>
      <xdr:row>76</xdr:row>
      <xdr:rowOff>12759</xdr:rowOff>
    </xdr:to>
    <xdr:cxnSp macro="">
      <xdr:nvCxnSpPr>
        <xdr:cNvPr id="612" name="直線コネクタ 611"/>
        <xdr:cNvCxnSpPr/>
      </xdr:nvCxnSpPr>
      <xdr:spPr>
        <a:xfrm flipV="1">
          <a:off x="12814300" y="13024895"/>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3" name="フローチャート : 判断 612"/>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4" name="テキスト ボックス 613"/>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5" name="フローチャート : 判断 614"/>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6" name="テキスト ボックス 615"/>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88374</xdr:rowOff>
    </xdr:from>
    <xdr:to>
      <xdr:col>23</xdr:col>
      <xdr:colOff>568325</xdr:colOff>
      <xdr:row>76</xdr:row>
      <xdr:rowOff>18524</xdr:rowOff>
    </xdr:to>
    <xdr:sp macro="" textlink="">
      <xdr:nvSpPr>
        <xdr:cNvPr id="622" name="円/楕円 621"/>
        <xdr:cNvSpPr/>
      </xdr:nvSpPr>
      <xdr:spPr>
        <a:xfrm>
          <a:off x="162687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111251</xdr:rowOff>
    </xdr:from>
    <xdr:ext cx="599010" cy="259045"/>
    <xdr:sp macro="" textlink="">
      <xdr:nvSpPr>
        <xdr:cNvPr id="623" name="公債費該当値テキスト"/>
        <xdr:cNvSpPr txBox="1"/>
      </xdr:nvSpPr>
      <xdr:spPr>
        <a:xfrm>
          <a:off x="16370300" y="127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68331</xdr:rowOff>
    </xdr:from>
    <xdr:to>
      <xdr:col>22</xdr:col>
      <xdr:colOff>415925</xdr:colOff>
      <xdr:row>75</xdr:row>
      <xdr:rowOff>169931</xdr:rowOff>
    </xdr:to>
    <xdr:sp macro="" textlink="">
      <xdr:nvSpPr>
        <xdr:cNvPr id="624" name="円/楕円 623"/>
        <xdr:cNvSpPr/>
      </xdr:nvSpPr>
      <xdr:spPr>
        <a:xfrm>
          <a:off x="15430500" y="129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15008</xdr:rowOff>
    </xdr:from>
    <xdr:ext cx="599010" cy="259045"/>
    <xdr:sp macro="" textlink="">
      <xdr:nvSpPr>
        <xdr:cNvPr id="625" name="テキスト ボックス 624"/>
        <xdr:cNvSpPr txBox="1"/>
      </xdr:nvSpPr>
      <xdr:spPr>
        <a:xfrm>
          <a:off x="15181794" y="127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89312</xdr:rowOff>
    </xdr:from>
    <xdr:to>
      <xdr:col>21</xdr:col>
      <xdr:colOff>212725</xdr:colOff>
      <xdr:row>76</xdr:row>
      <xdr:rowOff>19462</xdr:rowOff>
    </xdr:to>
    <xdr:sp macro="" textlink="">
      <xdr:nvSpPr>
        <xdr:cNvPr id="626" name="円/楕円 625"/>
        <xdr:cNvSpPr/>
      </xdr:nvSpPr>
      <xdr:spPr>
        <a:xfrm>
          <a:off x="14541500" y="129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35989</xdr:rowOff>
    </xdr:from>
    <xdr:ext cx="599010" cy="259045"/>
    <xdr:sp macro="" textlink="">
      <xdr:nvSpPr>
        <xdr:cNvPr id="627" name="テキスト ボックス 626"/>
        <xdr:cNvSpPr txBox="1"/>
      </xdr:nvSpPr>
      <xdr:spPr>
        <a:xfrm>
          <a:off x="14292794" y="127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115344</xdr:rowOff>
    </xdr:from>
    <xdr:to>
      <xdr:col>20</xdr:col>
      <xdr:colOff>9525</xdr:colOff>
      <xdr:row>76</xdr:row>
      <xdr:rowOff>45495</xdr:rowOff>
    </xdr:to>
    <xdr:sp macro="" textlink="">
      <xdr:nvSpPr>
        <xdr:cNvPr id="628" name="円/楕円 627"/>
        <xdr:cNvSpPr/>
      </xdr:nvSpPr>
      <xdr:spPr>
        <a:xfrm>
          <a:off x="13652500" y="12974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36622</xdr:rowOff>
    </xdr:from>
    <xdr:ext cx="599010" cy="259045"/>
    <xdr:sp macro="" textlink="">
      <xdr:nvSpPr>
        <xdr:cNvPr id="629" name="テキスト ボックス 628"/>
        <xdr:cNvSpPr txBox="1"/>
      </xdr:nvSpPr>
      <xdr:spPr>
        <a:xfrm>
          <a:off x="13403794" y="1306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133408</xdr:rowOff>
    </xdr:from>
    <xdr:to>
      <xdr:col>18</xdr:col>
      <xdr:colOff>492125</xdr:colOff>
      <xdr:row>76</xdr:row>
      <xdr:rowOff>63559</xdr:rowOff>
    </xdr:to>
    <xdr:sp macro="" textlink="">
      <xdr:nvSpPr>
        <xdr:cNvPr id="630" name="円/楕円 629"/>
        <xdr:cNvSpPr/>
      </xdr:nvSpPr>
      <xdr:spPr>
        <a:xfrm>
          <a:off x="12763500" y="12992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54686</xdr:rowOff>
    </xdr:from>
    <xdr:ext cx="599010" cy="259045"/>
    <xdr:sp macro="" textlink="">
      <xdr:nvSpPr>
        <xdr:cNvPr id="631" name="テキスト ボックス 630"/>
        <xdr:cNvSpPr txBox="1"/>
      </xdr:nvSpPr>
      <xdr:spPr>
        <a:xfrm>
          <a:off x="12514794" y="130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2" name="直線コネクタ 64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3" name="テキスト ボックス 64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6" name="直線コネクタ 64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7" name="テキスト ボックス 64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51" name="直線コネクタ 650"/>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2"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3" name="直線コネクタ 652"/>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4"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5" name="直線コネクタ 654"/>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41287</xdr:rowOff>
    </xdr:from>
    <xdr:to>
      <xdr:col>23</xdr:col>
      <xdr:colOff>517525</xdr:colOff>
      <xdr:row>97</xdr:row>
      <xdr:rowOff>134241</xdr:rowOff>
    </xdr:to>
    <xdr:cxnSp macro="">
      <xdr:nvCxnSpPr>
        <xdr:cNvPr id="656" name="直線コネクタ 655"/>
        <xdr:cNvCxnSpPr/>
      </xdr:nvCxnSpPr>
      <xdr:spPr>
        <a:xfrm flipV="1">
          <a:off x="15481300" y="16671937"/>
          <a:ext cx="838200" cy="9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7"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8" name="フローチャート : 判断 657"/>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94076</xdr:rowOff>
    </xdr:from>
    <xdr:to>
      <xdr:col>22</xdr:col>
      <xdr:colOff>365125</xdr:colOff>
      <xdr:row>97</xdr:row>
      <xdr:rowOff>134241</xdr:rowOff>
    </xdr:to>
    <xdr:cxnSp macro="">
      <xdr:nvCxnSpPr>
        <xdr:cNvPr id="659" name="直線コネクタ 658"/>
        <xdr:cNvCxnSpPr/>
      </xdr:nvCxnSpPr>
      <xdr:spPr>
        <a:xfrm>
          <a:off x="14592300" y="16553276"/>
          <a:ext cx="889000" cy="2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60" name="フローチャート : 判断 659"/>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61" name="テキスト ボックス 660"/>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57936</xdr:rowOff>
    </xdr:from>
    <xdr:to>
      <xdr:col>21</xdr:col>
      <xdr:colOff>161925</xdr:colOff>
      <xdr:row>96</xdr:row>
      <xdr:rowOff>94076</xdr:rowOff>
    </xdr:to>
    <xdr:cxnSp macro="">
      <xdr:nvCxnSpPr>
        <xdr:cNvPr id="662" name="直線コネクタ 661"/>
        <xdr:cNvCxnSpPr/>
      </xdr:nvCxnSpPr>
      <xdr:spPr>
        <a:xfrm>
          <a:off x="13703300" y="16345686"/>
          <a:ext cx="889000" cy="2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3" name="フローチャート : 判断 662"/>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4" name="テキスト ボックス 663"/>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57936</xdr:rowOff>
    </xdr:from>
    <xdr:to>
      <xdr:col>19</xdr:col>
      <xdr:colOff>644525</xdr:colOff>
      <xdr:row>97</xdr:row>
      <xdr:rowOff>47969</xdr:rowOff>
    </xdr:to>
    <xdr:cxnSp macro="">
      <xdr:nvCxnSpPr>
        <xdr:cNvPr id="665" name="直線コネクタ 664"/>
        <xdr:cNvCxnSpPr/>
      </xdr:nvCxnSpPr>
      <xdr:spPr>
        <a:xfrm flipV="1">
          <a:off x="12814300" y="16345686"/>
          <a:ext cx="889000" cy="3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6" name="フローチャート : 判断 665"/>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7" name="テキスト ボックス 666"/>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8" name="フローチャート : 判断 667"/>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9" name="テキスト ボックス 668"/>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161937</xdr:rowOff>
    </xdr:from>
    <xdr:to>
      <xdr:col>23</xdr:col>
      <xdr:colOff>568325</xdr:colOff>
      <xdr:row>97</xdr:row>
      <xdr:rowOff>92087</xdr:rowOff>
    </xdr:to>
    <xdr:sp macro="" textlink="">
      <xdr:nvSpPr>
        <xdr:cNvPr id="675" name="円/楕円 674"/>
        <xdr:cNvSpPr/>
      </xdr:nvSpPr>
      <xdr:spPr>
        <a:xfrm>
          <a:off x="162687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140364</xdr:rowOff>
    </xdr:from>
    <xdr:ext cx="534377" cy="259045"/>
    <xdr:sp macro="" textlink="">
      <xdr:nvSpPr>
        <xdr:cNvPr id="676" name="積立金該当値テキスト"/>
        <xdr:cNvSpPr txBox="1"/>
      </xdr:nvSpPr>
      <xdr:spPr>
        <a:xfrm>
          <a:off x="16370300" y="165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83441</xdr:rowOff>
    </xdr:from>
    <xdr:to>
      <xdr:col>22</xdr:col>
      <xdr:colOff>415925</xdr:colOff>
      <xdr:row>98</xdr:row>
      <xdr:rowOff>13591</xdr:rowOff>
    </xdr:to>
    <xdr:sp macro="" textlink="">
      <xdr:nvSpPr>
        <xdr:cNvPr id="677" name="円/楕円 676"/>
        <xdr:cNvSpPr/>
      </xdr:nvSpPr>
      <xdr:spPr>
        <a:xfrm>
          <a:off x="15430500" y="167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4718</xdr:rowOff>
    </xdr:from>
    <xdr:ext cx="534377" cy="259045"/>
    <xdr:sp macro="" textlink="">
      <xdr:nvSpPr>
        <xdr:cNvPr id="678" name="テキスト ボックス 677"/>
        <xdr:cNvSpPr txBox="1"/>
      </xdr:nvSpPr>
      <xdr:spPr>
        <a:xfrm>
          <a:off x="15214111" y="168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43276</xdr:rowOff>
    </xdr:from>
    <xdr:to>
      <xdr:col>21</xdr:col>
      <xdr:colOff>212725</xdr:colOff>
      <xdr:row>96</xdr:row>
      <xdr:rowOff>144876</xdr:rowOff>
    </xdr:to>
    <xdr:sp macro="" textlink="">
      <xdr:nvSpPr>
        <xdr:cNvPr id="679" name="円/楕円 678"/>
        <xdr:cNvSpPr/>
      </xdr:nvSpPr>
      <xdr:spPr>
        <a:xfrm>
          <a:off x="14541500" y="165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136003</xdr:rowOff>
    </xdr:from>
    <xdr:ext cx="534377" cy="259045"/>
    <xdr:sp macro="" textlink="">
      <xdr:nvSpPr>
        <xdr:cNvPr id="680" name="テキスト ボックス 679"/>
        <xdr:cNvSpPr txBox="1"/>
      </xdr:nvSpPr>
      <xdr:spPr>
        <a:xfrm>
          <a:off x="14325111" y="165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7136</xdr:rowOff>
    </xdr:from>
    <xdr:to>
      <xdr:col>20</xdr:col>
      <xdr:colOff>9525</xdr:colOff>
      <xdr:row>95</xdr:row>
      <xdr:rowOff>108736</xdr:rowOff>
    </xdr:to>
    <xdr:sp macro="" textlink="">
      <xdr:nvSpPr>
        <xdr:cNvPr id="681" name="円/楕円 680"/>
        <xdr:cNvSpPr/>
      </xdr:nvSpPr>
      <xdr:spPr>
        <a:xfrm>
          <a:off x="13652500" y="162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125263</xdr:rowOff>
    </xdr:from>
    <xdr:ext cx="534377" cy="259045"/>
    <xdr:sp macro="" textlink="">
      <xdr:nvSpPr>
        <xdr:cNvPr id="682" name="テキスト ボックス 681"/>
        <xdr:cNvSpPr txBox="1"/>
      </xdr:nvSpPr>
      <xdr:spPr>
        <a:xfrm>
          <a:off x="13436111" y="160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168619</xdr:rowOff>
    </xdr:from>
    <xdr:to>
      <xdr:col>18</xdr:col>
      <xdr:colOff>492125</xdr:colOff>
      <xdr:row>97</xdr:row>
      <xdr:rowOff>98769</xdr:rowOff>
    </xdr:to>
    <xdr:sp macro="" textlink="">
      <xdr:nvSpPr>
        <xdr:cNvPr id="683" name="円/楕円 682"/>
        <xdr:cNvSpPr/>
      </xdr:nvSpPr>
      <xdr:spPr>
        <a:xfrm>
          <a:off x="12763500" y="166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89896</xdr:rowOff>
    </xdr:from>
    <xdr:ext cx="534377" cy="259045"/>
    <xdr:sp macro="" textlink="">
      <xdr:nvSpPr>
        <xdr:cNvPr id="684" name="テキスト ボックス 683"/>
        <xdr:cNvSpPr txBox="1"/>
      </xdr:nvSpPr>
      <xdr:spPr>
        <a:xfrm>
          <a:off x="12547111" y="167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8" name="テキスト ボックス 69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0" name="テキスト ボックス 69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2" name="テキスト ボックス 70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10" name="直線コネクタ 709"/>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3"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4" name="直線コネクタ 713"/>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6"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7" name="フローチャート : 判断 716"/>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9" name="フローチャート : 判断 718"/>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20" name="テキスト ボックス 719"/>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2" name="フローチャート : 判断 721"/>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3" name="テキスト ボックス 722"/>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90681</xdr:rowOff>
    </xdr:from>
    <xdr:to>
      <xdr:col>28</xdr:col>
      <xdr:colOff>314325</xdr:colOff>
      <xdr:row>39</xdr:row>
      <xdr:rowOff>98878</xdr:rowOff>
    </xdr:to>
    <xdr:cxnSp macro="">
      <xdr:nvCxnSpPr>
        <xdr:cNvPr id="724" name="直線コネクタ 723"/>
        <xdr:cNvCxnSpPr/>
      </xdr:nvCxnSpPr>
      <xdr:spPr>
        <a:xfrm>
          <a:off x="18656300" y="6777231"/>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5" name="フローチャート : 判断 724"/>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6" name="テキスト ボックス 725"/>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7" name="フローチャート : 判断 726"/>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8" name="テキスト ボックス 727"/>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39881</xdr:rowOff>
    </xdr:from>
    <xdr:to>
      <xdr:col>27</xdr:col>
      <xdr:colOff>161925</xdr:colOff>
      <xdr:row>39</xdr:row>
      <xdr:rowOff>141481</xdr:rowOff>
    </xdr:to>
    <xdr:sp macro="" textlink="">
      <xdr:nvSpPr>
        <xdr:cNvPr id="742" name="円/楕円 741"/>
        <xdr:cNvSpPr/>
      </xdr:nvSpPr>
      <xdr:spPr>
        <a:xfrm>
          <a:off x="18605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132608</xdr:rowOff>
    </xdr:from>
    <xdr:ext cx="378565" cy="259045"/>
    <xdr:sp macro="" textlink="">
      <xdr:nvSpPr>
        <xdr:cNvPr id="743" name="テキスト ボックス 742"/>
        <xdr:cNvSpPr txBox="1"/>
      </xdr:nvSpPr>
      <xdr:spPr>
        <a:xfrm>
          <a:off x="18467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5" name="直線コネクタ 764"/>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8"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9" name="直線コネクタ 768"/>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71"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2" name="フローチャート : 判断 771"/>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4" name="フローチャート : 判断 773"/>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5" name="テキスト ボックス 774"/>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7" name="フローチャート : 判断 776"/>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8" name="テキスト ボックス 777"/>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139174</xdr:rowOff>
    </xdr:from>
    <xdr:to>
      <xdr:col>28</xdr:col>
      <xdr:colOff>314325</xdr:colOff>
      <xdr:row>58</xdr:row>
      <xdr:rowOff>139700</xdr:rowOff>
    </xdr:to>
    <xdr:cxnSp macro="">
      <xdr:nvCxnSpPr>
        <xdr:cNvPr id="779" name="直線コネクタ 778"/>
        <xdr:cNvCxnSpPr/>
      </xdr:nvCxnSpPr>
      <xdr:spPr>
        <a:xfrm>
          <a:off x="18656300" y="100832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80" name="フローチャート : 判断 779"/>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81" name="テキスト ボックス 780"/>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2" name="フローチャート : 判断 781"/>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3" name="テキスト ボックス 782"/>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88374</xdr:rowOff>
    </xdr:from>
    <xdr:to>
      <xdr:col>27</xdr:col>
      <xdr:colOff>161925</xdr:colOff>
      <xdr:row>59</xdr:row>
      <xdr:rowOff>18524</xdr:rowOff>
    </xdr:to>
    <xdr:sp macro="" textlink="">
      <xdr:nvSpPr>
        <xdr:cNvPr id="797" name="円/楕円 796"/>
        <xdr:cNvSpPr/>
      </xdr:nvSpPr>
      <xdr:spPr>
        <a:xfrm>
          <a:off x="18605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9651</xdr:rowOff>
    </xdr:from>
    <xdr:ext cx="313932" cy="259045"/>
    <xdr:sp macro="" textlink="">
      <xdr:nvSpPr>
        <xdr:cNvPr id="798" name="テキスト ボックス 797"/>
        <xdr:cNvSpPr txBox="1"/>
      </xdr:nvSpPr>
      <xdr:spPr>
        <a:xfrm>
          <a:off x="18499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9" name="直線コネクタ 808"/>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10" name="テキスト ボックス 809"/>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1" name="直線コネクタ 810"/>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2" name="テキスト ボックス 811"/>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3" name="直線コネクタ 812"/>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4" name="テキスト ボックス 813"/>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7" name="直線コネクタ 816"/>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8" name="テキスト ボックス 817"/>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9" name="直線コネクタ 81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20" name="テキスト ボックス 819"/>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1" name="直線コネクタ 820"/>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2" name="テキスト ボックス 821"/>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6" name="直線コネクタ 825"/>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7"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8" name="直線コネクタ 827"/>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9"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30" name="直線コネクタ 829"/>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90094</xdr:rowOff>
    </xdr:from>
    <xdr:to>
      <xdr:col>32</xdr:col>
      <xdr:colOff>187325</xdr:colOff>
      <xdr:row>75</xdr:row>
      <xdr:rowOff>142853</xdr:rowOff>
    </xdr:to>
    <xdr:cxnSp macro="">
      <xdr:nvCxnSpPr>
        <xdr:cNvPr id="831" name="直線コネクタ 830"/>
        <xdr:cNvCxnSpPr/>
      </xdr:nvCxnSpPr>
      <xdr:spPr>
        <a:xfrm flipV="1">
          <a:off x="21323300" y="12948844"/>
          <a:ext cx="838200" cy="5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2"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3" name="フローチャート : 判断 832"/>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142853</xdr:rowOff>
    </xdr:from>
    <xdr:to>
      <xdr:col>31</xdr:col>
      <xdr:colOff>34925</xdr:colOff>
      <xdr:row>75</xdr:row>
      <xdr:rowOff>169960</xdr:rowOff>
    </xdr:to>
    <xdr:cxnSp macro="">
      <xdr:nvCxnSpPr>
        <xdr:cNvPr id="834" name="直線コネクタ 833"/>
        <xdr:cNvCxnSpPr/>
      </xdr:nvCxnSpPr>
      <xdr:spPr>
        <a:xfrm flipV="1">
          <a:off x="20434300" y="13001603"/>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5" name="フローチャート : 判断 834"/>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6" name="テキスト ボックス 835"/>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168866</xdr:rowOff>
    </xdr:from>
    <xdr:to>
      <xdr:col>29</xdr:col>
      <xdr:colOff>517525</xdr:colOff>
      <xdr:row>75</xdr:row>
      <xdr:rowOff>169960</xdr:rowOff>
    </xdr:to>
    <xdr:cxnSp macro="">
      <xdr:nvCxnSpPr>
        <xdr:cNvPr id="837" name="直線コネクタ 836"/>
        <xdr:cNvCxnSpPr/>
      </xdr:nvCxnSpPr>
      <xdr:spPr>
        <a:xfrm>
          <a:off x="19545300" y="13027616"/>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8" name="フローチャート : 判断 837"/>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9" name="テキスト ボックス 838"/>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146777</xdr:rowOff>
    </xdr:from>
    <xdr:to>
      <xdr:col>28</xdr:col>
      <xdr:colOff>314325</xdr:colOff>
      <xdr:row>75</xdr:row>
      <xdr:rowOff>168866</xdr:rowOff>
    </xdr:to>
    <xdr:cxnSp macro="">
      <xdr:nvCxnSpPr>
        <xdr:cNvPr id="840" name="直線コネクタ 839"/>
        <xdr:cNvCxnSpPr/>
      </xdr:nvCxnSpPr>
      <xdr:spPr>
        <a:xfrm>
          <a:off x="18656300" y="13005527"/>
          <a:ext cx="889000" cy="2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41" name="フローチャート : 判断 840"/>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2" name="テキスト ボックス 841"/>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3" name="フローチャート : 判断 842"/>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4" name="テキスト ボックス 843"/>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39294</xdr:rowOff>
    </xdr:from>
    <xdr:to>
      <xdr:col>32</xdr:col>
      <xdr:colOff>238125</xdr:colOff>
      <xdr:row>75</xdr:row>
      <xdr:rowOff>140894</xdr:rowOff>
    </xdr:to>
    <xdr:sp macro="" textlink="">
      <xdr:nvSpPr>
        <xdr:cNvPr id="850" name="円/楕円 849"/>
        <xdr:cNvSpPr/>
      </xdr:nvSpPr>
      <xdr:spPr>
        <a:xfrm>
          <a:off x="221107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17721</xdr:rowOff>
    </xdr:from>
    <xdr:ext cx="534377" cy="259045"/>
    <xdr:sp macro="" textlink="">
      <xdr:nvSpPr>
        <xdr:cNvPr id="851" name="繰出金該当値テキスト"/>
        <xdr:cNvSpPr txBox="1"/>
      </xdr:nvSpPr>
      <xdr:spPr>
        <a:xfrm>
          <a:off x="22212300" y="128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92053</xdr:rowOff>
    </xdr:from>
    <xdr:to>
      <xdr:col>31</xdr:col>
      <xdr:colOff>85725</xdr:colOff>
      <xdr:row>76</xdr:row>
      <xdr:rowOff>22203</xdr:rowOff>
    </xdr:to>
    <xdr:sp macro="" textlink="">
      <xdr:nvSpPr>
        <xdr:cNvPr id="852" name="円/楕円 851"/>
        <xdr:cNvSpPr/>
      </xdr:nvSpPr>
      <xdr:spPr>
        <a:xfrm>
          <a:off x="21272500" y="1295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13330</xdr:rowOff>
    </xdr:from>
    <xdr:ext cx="534377" cy="259045"/>
    <xdr:sp macro="" textlink="">
      <xdr:nvSpPr>
        <xdr:cNvPr id="853" name="テキスト ボックス 852"/>
        <xdr:cNvSpPr txBox="1"/>
      </xdr:nvSpPr>
      <xdr:spPr>
        <a:xfrm>
          <a:off x="21056111" y="130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119161</xdr:rowOff>
    </xdr:from>
    <xdr:to>
      <xdr:col>29</xdr:col>
      <xdr:colOff>568325</xdr:colOff>
      <xdr:row>76</xdr:row>
      <xdr:rowOff>49312</xdr:rowOff>
    </xdr:to>
    <xdr:sp macro="" textlink="">
      <xdr:nvSpPr>
        <xdr:cNvPr id="854" name="円/楕円 853"/>
        <xdr:cNvSpPr/>
      </xdr:nvSpPr>
      <xdr:spPr>
        <a:xfrm>
          <a:off x="20383500" y="12977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40437</xdr:rowOff>
    </xdr:from>
    <xdr:ext cx="534377" cy="259045"/>
    <xdr:sp macro="" textlink="">
      <xdr:nvSpPr>
        <xdr:cNvPr id="855" name="テキスト ボックス 854"/>
        <xdr:cNvSpPr txBox="1"/>
      </xdr:nvSpPr>
      <xdr:spPr>
        <a:xfrm>
          <a:off x="20167111" y="130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118066</xdr:rowOff>
    </xdr:from>
    <xdr:to>
      <xdr:col>28</xdr:col>
      <xdr:colOff>365125</xdr:colOff>
      <xdr:row>76</xdr:row>
      <xdr:rowOff>48216</xdr:rowOff>
    </xdr:to>
    <xdr:sp macro="" textlink="">
      <xdr:nvSpPr>
        <xdr:cNvPr id="856" name="円/楕円 855"/>
        <xdr:cNvSpPr/>
      </xdr:nvSpPr>
      <xdr:spPr>
        <a:xfrm>
          <a:off x="19494500" y="129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39343</xdr:rowOff>
    </xdr:from>
    <xdr:ext cx="534377" cy="259045"/>
    <xdr:sp macro="" textlink="">
      <xdr:nvSpPr>
        <xdr:cNvPr id="857" name="テキスト ボックス 856"/>
        <xdr:cNvSpPr txBox="1"/>
      </xdr:nvSpPr>
      <xdr:spPr>
        <a:xfrm>
          <a:off x="19278111" y="130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95977</xdr:rowOff>
    </xdr:from>
    <xdr:to>
      <xdr:col>27</xdr:col>
      <xdr:colOff>161925</xdr:colOff>
      <xdr:row>76</xdr:row>
      <xdr:rowOff>26127</xdr:rowOff>
    </xdr:to>
    <xdr:sp macro="" textlink="">
      <xdr:nvSpPr>
        <xdr:cNvPr id="858" name="円/楕円 857"/>
        <xdr:cNvSpPr/>
      </xdr:nvSpPr>
      <xdr:spPr>
        <a:xfrm>
          <a:off x="18605500" y="129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17254</xdr:rowOff>
    </xdr:from>
    <xdr:ext cx="534377" cy="259045"/>
    <xdr:sp macro="" textlink="">
      <xdr:nvSpPr>
        <xdr:cNvPr id="859" name="テキスト ボックス 858"/>
        <xdr:cNvSpPr txBox="1"/>
      </xdr:nvSpPr>
      <xdr:spPr>
        <a:xfrm>
          <a:off x="18389111" y="1304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回っている状況ではあるが、今後においても定員管理計画に基づいた適正な管理に努める。</a:t>
          </a:r>
          <a:r>
            <a:rPr kumimoji="1" lang="ja-JP" altLang="en-US" sz="1100">
              <a:solidFill>
                <a:schemeClr val="dk1"/>
              </a:solidFill>
              <a:effectLst/>
              <a:latin typeface="+mn-lt"/>
              <a:ea typeface="+mn-ea"/>
              <a:cs typeface="+mn-cs"/>
            </a:rPr>
            <a:t>　・物件費：</a:t>
          </a:r>
          <a:r>
            <a:rPr kumimoji="1" lang="ja-JP" altLang="ja-JP" sz="1100">
              <a:solidFill>
                <a:schemeClr val="dk1"/>
              </a:solidFill>
              <a:effectLst/>
              <a:latin typeface="+mn-lt"/>
              <a:ea typeface="+mn-ea"/>
              <a:cs typeface="+mn-cs"/>
            </a:rPr>
            <a:t>前年対比</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の減となっているが、依然として類似団体を上回っているため、引き続き、内部管理経費等の削減に努める。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・維持補修費：前年よりも減額となっているが、類似団体と比較して高い状況が続いているため、経費節減に努める。　　・扶助費：</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よりも高い</a:t>
          </a:r>
          <a:r>
            <a:rPr kumimoji="1" lang="ja-JP" altLang="ja-JP" sz="1100">
              <a:solidFill>
                <a:schemeClr val="dk1"/>
              </a:solidFill>
              <a:effectLst/>
              <a:latin typeface="+mn-lt"/>
              <a:ea typeface="+mn-ea"/>
              <a:cs typeface="+mn-cs"/>
            </a:rPr>
            <a:t>水準であり、子育て支援等による町単独分扶助費が増加傾向である。今後においては、住民ニーズを的確に捉え、重点項目に集中的に予算配分をするなど効率的且つ効果的な運用を図る。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・補助費：</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となっているが、引き続き類似団体を上回っている状況にある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一部事務組合や病院会計等への繰出金の節減に努める。</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年度から始まっている国営農地緊急再編整備事業等の</a:t>
          </a:r>
          <a:r>
            <a:rPr kumimoji="0" lang="ja-JP" altLang="en-US" sz="1100">
              <a:solidFill>
                <a:schemeClr val="dk1"/>
              </a:solidFill>
              <a:effectLst/>
              <a:latin typeface="+mn-lt"/>
              <a:ea typeface="+mn-ea"/>
              <a:cs typeface="+mn-cs"/>
            </a:rPr>
            <a:t>実施による経費の増も要因と思われる。</a:t>
          </a:r>
          <a:endParaRPr kumimoji="0"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・普通建設事業費：類似団体を下回っている状況にある。公共施設については、更新、改修などそれぞれの施設に適した手法を検討し、適切な管理に努める。　・公債費：前年よりも減少しているが、類似団体を上回っている状況にある。地方債残高は年々減少しており、引き続き適正な管理に努める。</a:t>
          </a:r>
          <a:endParaRPr kumimoji="0"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・積立金：前年よりも増となっているが、類似団体を下回っている状況にある。健全な財政運営のために適正な額の基金を保持するとともに、目的基金等については、計画的な基金管理を行っていく。　・繰出金：年々増加し、類似団体と同程度の水準となっている。　特別会計への繰出金の節減につとめる。</a:t>
          </a:r>
          <a:endParaRPr lang="ja-JP" altLang="ja-JP">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5,626
5,624
568.25
5,312,598
5,263,469
32,735
3,633,137
4,755,157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136652</xdr:rowOff>
    </xdr:from>
    <xdr:to>
      <xdr:col>6</xdr:col>
      <xdr:colOff>511175</xdr:colOff>
      <xdr:row>34</xdr:row>
      <xdr:rowOff>148082</xdr:rowOff>
    </xdr:to>
    <xdr:cxnSp macro="">
      <xdr:nvCxnSpPr>
        <xdr:cNvPr id="61" name="直線コネクタ 60"/>
        <xdr:cNvCxnSpPr/>
      </xdr:nvCxnSpPr>
      <xdr:spPr>
        <a:xfrm flipV="1">
          <a:off x="3797300" y="579450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148082</xdr:rowOff>
    </xdr:from>
    <xdr:to>
      <xdr:col>5</xdr:col>
      <xdr:colOff>358775</xdr:colOff>
      <xdr:row>35</xdr:row>
      <xdr:rowOff>0</xdr:rowOff>
    </xdr:to>
    <xdr:cxnSp macro="">
      <xdr:nvCxnSpPr>
        <xdr:cNvPr id="64" name="直線コネクタ 63"/>
        <xdr:cNvCxnSpPr/>
      </xdr:nvCxnSpPr>
      <xdr:spPr>
        <a:xfrm flipV="1">
          <a:off x="2908300" y="597738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101727</xdr:rowOff>
    </xdr:from>
    <xdr:to>
      <xdr:col>4</xdr:col>
      <xdr:colOff>155575</xdr:colOff>
      <xdr:row>35</xdr:row>
      <xdr:rowOff>0</xdr:rowOff>
    </xdr:to>
    <xdr:cxnSp macro="">
      <xdr:nvCxnSpPr>
        <xdr:cNvPr id="67" name="直線コネクタ 66"/>
        <xdr:cNvCxnSpPr/>
      </xdr:nvCxnSpPr>
      <xdr:spPr>
        <a:xfrm>
          <a:off x="2019300" y="593102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97917</xdr:rowOff>
    </xdr:from>
    <xdr:to>
      <xdr:col>2</xdr:col>
      <xdr:colOff>638175</xdr:colOff>
      <xdr:row>34</xdr:row>
      <xdr:rowOff>101727</xdr:rowOff>
    </xdr:to>
    <xdr:cxnSp macro="">
      <xdr:nvCxnSpPr>
        <xdr:cNvPr id="70" name="直線コネクタ 69"/>
        <xdr:cNvCxnSpPr/>
      </xdr:nvCxnSpPr>
      <xdr:spPr>
        <a:xfrm>
          <a:off x="1130300" y="5755767"/>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85852</xdr:rowOff>
    </xdr:from>
    <xdr:to>
      <xdr:col>6</xdr:col>
      <xdr:colOff>561975</xdr:colOff>
      <xdr:row>34</xdr:row>
      <xdr:rowOff>16002</xdr:rowOff>
    </xdr:to>
    <xdr:sp macro="" textlink="">
      <xdr:nvSpPr>
        <xdr:cNvPr id="80" name="円/楕円 79"/>
        <xdr:cNvSpPr/>
      </xdr:nvSpPr>
      <xdr:spPr>
        <a:xfrm>
          <a:off x="45847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108729</xdr:rowOff>
    </xdr:from>
    <xdr:ext cx="534377" cy="259045"/>
    <xdr:sp macro="" textlink="">
      <xdr:nvSpPr>
        <xdr:cNvPr id="81" name="議会費該当値テキスト"/>
        <xdr:cNvSpPr txBox="1"/>
      </xdr:nvSpPr>
      <xdr:spPr>
        <a:xfrm>
          <a:off x="4686300" y="55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97282</xdr:rowOff>
    </xdr:from>
    <xdr:to>
      <xdr:col>5</xdr:col>
      <xdr:colOff>409575</xdr:colOff>
      <xdr:row>35</xdr:row>
      <xdr:rowOff>27432</xdr:rowOff>
    </xdr:to>
    <xdr:sp macro="" textlink="">
      <xdr:nvSpPr>
        <xdr:cNvPr id="82" name="円/楕円 81"/>
        <xdr:cNvSpPr/>
      </xdr:nvSpPr>
      <xdr:spPr>
        <a:xfrm>
          <a:off x="3746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43959</xdr:rowOff>
    </xdr:from>
    <xdr:ext cx="534377" cy="259045"/>
    <xdr:sp macro="" textlink="">
      <xdr:nvSpPr>
        <xdr:cNvPr id="83" name="テキスト ボックス 82"/>
        <xdr:cNvSpPr txBox="1"/>
      </xdr:nvSpPr>
      <xdr:spPr>
        <a:xfrm>
          <a:off x="3530111" y="57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120650</xdr:rowOff>
    </xdr:from>
    <xdr:to>
      <xdr:col>4</xdr:col>
      <xdr:colOff>206375</xdr:colOff>
      <xdr:row>35</xdr:row>
      <xdr:rowOff>50800</xdr:rowOff>
    </xdr:to>
    <xdr:sp macro="" textlink="">
      <xdr:nvSpPr>
        <xdr:cNvPr id="84" name="円/楕円 83"/>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67327</xdr:rowOff>
    </xdr:from>
    <xdr:ext cx="534377" cy="259045"/>
    <xdr:sp macro="" textlink="">
      <xdr:nvSpPr>
        <xdr:cNvPr id="85" name="テキスト ボックス 84"/>
        <xdr:cNvSpPr txBox="1"/>
      </xdr:nvSpPr>
      <xdr:spPr>
        <a:xfrm>
          <a:off x="2641111" y="57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50927</xdr:rowOff>
    </xdr:from>
    <xdr:to>
      <xdr:col>3</xdr:col>
      <xdr:colOff>3175</xdr:colOff>
      <xdr:row>34</xdr:row>
      <xdr:rowOff>152527</xdr:rowOff>
    </xdr:to>
    <xdr:sp macro="" textlink="">
      <xdr:nvSpPr>
        <xdr:cNvPr id="86" name="円/楕円 85"/>
        <xdr:cNvSpPr/>
      </xdr:nvSpPr>
      <xdr:spPr>
        <a:xfrm>
          <a:off x="1968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169054</xdr:rowOff>
    </xdr:from>
    <xdr:ext cx="534377" cy="259045"/>
    <xdr:sp macro="" textlink="">
      <xdr:nvSpPr>
        <xdr:cNvPr id="87" name="テキスト ボックス 86"/>
        <xdr:cNvSpPr txBox="1"/>
      </xdr:nvSpPr>
      <xdr:spPr>
        <a:xfrm>
          <a:off x="1752111" y="56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47117</xdr:rowOff>
    </xdr:from>
    <xdr:to>
      <xdr:col>1</xdr:col>
      <xdr:colOff>485775</xdr:colOff>
      <xdr:row>33</xdr:row>
      <xdr:rowOff>148717</xdr:rowOff>
    </xdr:to>
    <xdr:sp macro="" textlink="">
      <xdr:nvSpPr>
        <xdr:cNvPr id="88" name="円/楕円 87"/>
        <xdr:cNvSpPr/>
      </xdr:nvSpPr>
      <xdr:spPr>
        <a:xfrm>
          <a:off x="1079500" y="57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165244</xdr:rowOff>
    </xdr:from>
    <xdr:ext cx="534377" cy="259045"/>
    <xdr:sp macro="" textlink="">
      <xdr:nvSpPr>
        <xdr:cNvPr id="89" name="テキスト ボックス 88"/>
        <xdr:cNvSpPr txBox="1"/>
      </xdr:nvSpPr>
      <xdr:spPr>
        <a:xfrm>
          <a:off x="863111" y="54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11468</xdr:rowOff>
    </xdr:from>
    <xdr:to>
      <xdr:col>6</xdr:col>
      <xdr:colOff>511175</xdr:colOff>
      <xdr:row>57</xdr:row>
      <xdr:rowOff>48521</xdr:rowOff>
    </xdr:to>
    <xdr:cxnSp macro="">
      <xdr:nvCxnSpPr>
        <xdr:cNvPr id="120" name="直線コネクタ 119"/>
        <xdr:cNvCxnSpPr/>
      </xdr:nvCxnSpPr>
      <xdr:spPr>
        <a:xfrm flipV="1">
          <a:off x="3797300" y="9784118"/>
          <a:ext cx="838200" cy="3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83918</xdr:rowOff>
    </xdr:from>
    <xdr:to>
      <xdr:col>5</xdr:col>
      <xdr:colOff>358775</xdr:colOff>
      <xdr:row>57</xdr:row>
      <xdr:rowOff>48521</xdr:rowOff>
    </xdr:to>
    <xdr:cxnSp macro="">
      <xdr:nvCxnSpPr>
        <xdr:cNvPr id="123" name="直線コネクタ 122"/>
        <xdr:cNvCxnSpPr/>
      </xdr:nvCxnSpPr>
      <xdr:spPr>
        <a:xfrm>
          <a:off x="2908300" y="9685118"/>
          <a:ext cx="889000" cy="1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49579</xdr:rowOff>
    </xdr:from>
    <xdr:to>
      <xdr:col>4</xdr:col>
      <xdr:colOff>155575</xdr:colOff>
      <xdr:row>56</xdr:row>
      <xdr:rowOff>83918</xdr:rowOff>
    </xdr:to>
    <xdr:cxnSp macro="">
      <xdr:nvCxnSpPr>
        <xdr:cNvPr id="126" name="直線コネクタ 125"/>
        <xdr:cNvCxnSpPr/>
      </xdr:nvCxnSpPr>
      <xdr:spPr>
        <a:xfrm>
          <a:off x="2019300" y="9650779"/>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25779</xdr:rowOff>
    </xdr:from>
    <xdr:to>
      <xdr:col>2</xdr:col>
      <xdr:colOff>638175</xdr:colOff>
      <xdr:row>56</xdr:row>
      <xdr:rowOff>49579</xdr:rowOff>
    </xdr:to>
    <xdr:cxnSp macro="">
      <xdr:nvCxnSpPr>
        <xdr:cNvPr id="129" name="直線コネクタ 128"/>
        <xdr:cNvCxnSpPr/>
      </xdr:nvCxnSpPr>
      <xdr:spPr>
        <a:xfrm>
          <a:off x="1130300" y="9626979"/>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132118</xdr:rowOff>
    </xdr:from>
    <xdr:to>
      <xdr:col>6</xdr:col>
      <xdr:colOff>561975</xdr:colOff>
      <xdr:row>57</xdr:row>
      <xdr:rowOff>62268</xdr:rowOff>
    </xdr:to>
    <xdr:sp macro="" textlink="">
      <xdr:nvSpPr>
        <xdr:cNvPr id="139" name="円/楕円 138"/>
        <xdr:cNvSpPr/>
      </xdr:nvSpPr>
      <xdr:spPr>
        <a:xfrm>
          <a:off x="4584700" y="97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110545</xdr:rowOff>
    </xdr:from>
    <xdr:ext cx="599010" cy="259045"/>
    <xdr:sp macro="" textlink="">
      <xdr:nvSpPr>
        <xdr:cNvPr id="140" name="総務費該当値テキスト"/>
        <xdr:cNvSpPr txBox="1"/>
      </xdr:nvSpPr>
      <xdr:spPr>
        <a:xfrm>
          <a:off x="4686300" y="971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169171</xdr:rowOff>
    </xdr:from>
    <xdr:to>
      <xdr:col>5</xdr:col>
      <xdr:colOff>409575</xdr:colOff>
      <xdr:row>57</xdr:row>
      <xdr:rowOff>99321</xdr:rowOff>
    </xdr:to>
    <xdr:sp macro="" textlink="">
      <xdr:nvSpPr>
        <xdr:cNvPr id="141" name="円/楕円 140"/>
        <xdr:cNvSpPr/>
      </xdr:nvSpPr>
      <xdr:spPr>
        <a:xfrm>
          <a:off x="3746500" y="97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90448</xdr:rowOff>
    </xdr:from>
    <xdr:ext cx="599010" cy="259045"/>
    <xdr:sp macro="" textlink="">
      <xdr:nvSpPr>
        <xdr:cNvPr id="142" name="テキスト ボックス 141"/>
        <xdr:cNvSpPr txBox="1"/>
      </xdr:nvSpPr>
      <xdr:spPr>
        <a:xfrm>
          <a:off x="3497794" y="986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33118</xdr:rowOff>
    </xdr:from>
    <xdr:to>
      <xdr:col>4</xdr:col>
      <xdr:colOff>206375</xdr:colOff>
      <xdr:row>56</xdr:row>
      <xdr:rowOff>134718</xdr:rowOff>
    </xdr:to>
    <xdr:sp macro="" textlink="">
      <xdr:nvSpPr>
        <xdr:cNvPr id="143" name="円/楕円 142"/>
        <xdr:cNvSpPr/>
      </xdr:nvSpPr>
      <xdr:spPr>
        <a:xfrm>
          <a:off x="2857500" y="96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125845</xdr:rowOff>
    </xdr:from>
    <xdr:ext cx="599010" cy="259045"/>
    <xdr:sp macro="" textlink="">
      <xdr:nvSpPr>
        <xdr:cNvPr id="144" name="テキスト ボックス 143"/>
        <xdr:cNvSpPr txBox="1"/>
      </xdr:nvSpPr>
      <xdr:spPr>
        <a:xfrm>
          <a:off x="2608794" y="97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170229</xdr:rowOff>
    </xdr:from>
    <xdr:to>
      <xdr:col>3</xdr:col>
      <xdr:colOff>3175</xdr:colOff>
      <xdr:row>56</xdr:row>
      <xdr:rowOff>100379</xdr:rowOff>
    </xdr:to>
    <xdr:sp macro="" textlink="">
      <xdr:nvSpPr>
        <xdr:cNvPr id="145" name="円/楕円 144"/>
        <xdr:cNvSpPr/>
      </xdr:nvSpPr>
      <xdr:spPr>
        <a:xfrm>
          <a:off x="1968500" y="95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116906</xdr:rowOff>
    </xdr:from>
    <xdr:ext cx="599010" cy="259045"/>
    <xdr:sp macro="" textlink="">
      <xdr:nvSpPr>
        <xdr:cNvPr id="146" name="テキスト ボックス 145"/>
        <xdr:cNvSpPr txBox="1"/>
      </xdr:nvSpPr>
      <xdr:spPr>
        <a:xfrm>
          <a:off x="1719794" y="93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146429</xdr:rowOff>
    </xdr:from>
    <xdr:to>
      <xdr:col>1</xdr:col>
      <xdr:colOff>485775</xdr:colOff>
      <xdr:row>56</xdr:row>
      <xdr:rowOff>76579</xdr:rowOff>
    </xdr:to>
    <xdr:sp macro="" textlink="">
      <xdr:nvSpPr>
        <xdr:cNvPr id="147" name="円/楕円 146"/>
        <xdr:cNvSpPr/>
      </xdr:nvSpPr>
      <xdr:spPr>
        <a:xfrm>
          <a:off x="1079500" y="9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93106</xdr:rowOff>
    </xdr:from>
    <xdr:ext cx="599010" cy="259045"/>
    <xdr:sp macro="" textlink="">
      <xdr:nvSpPr>
        <xdr:cNvPr id="148" name="テキスト ボックス 147"/>
        <xdr:cNvSpPr txBox="1"/>
      </xdr:nvSpPr>
      <xdr:spPr>
        <a:xfrm>
          <a:off x="830794" y="93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141877</xdr:rowOff>
    </xdr:from>
    <xdr:to>
      <xdr:col>6</xdr:col>
      <xdr:colOff>511175</xdr:colOff>
      <xdr:row>76</xdr:row>
      <xdr:rowOff>37973</xdr:rowOff>
    </xdr:to>
    <xdr:cxnSp macro="">
      <xdr:nvCxnSpPr>
        <xdr:cNvPr id="176" name="直線コネクタ 175"/>
        <xdr:cNvCxnSpPr/>
      </xdr:nvCxnSpPr>
      <xdr:spPr>
        <a:xfrm flipV="1">
          <a:off x="3797300" y="13000627"/>
          <a:ext cx="8382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37973</xdr:rowOff>
    </xdr:from>
    <xdr:to>
      <xdr:col>5</xdr:col>
      <xdr:colOff>358775</xdr:colOff>
      <xdr:row>76</xdr:row>
      <xdr:rowOff>73864</xdr:rowOff>
    </xdr:to>
    <xdr:cxnSp macro="">
      <xdr:nvCxnSpPr>
        <xdr:cNvPr id="179" name="直線コネクタ 178"/>
        <xdr:cNvCxnSpPr/>
      </xdr:nvCxnSpPr>
      <xdr:spPr>
        <a:xfrm flipV="1">
          <a:off x="2908300" y="13068173"/>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33446</xdr:rowOff>
    </xdr:from>
    <xdr:to>
      <xdr:col>4</xdr:col>
      <xdr:colOff>155575</xdr:colOff>
      <xdr:row>76</xdr:row>
      <xdr:rowOff>73864</xdr:rowOff>
    </xdr:to>
    <xdr:cxnSp macro="">
      <xdr:nvCxnSpPr>
        <xdr:cNvPr id="182" name="直線コネクタ 181"/>
        <xdr:cNvCxnSpPr/>
      </xdr:nvCxnSpPr>
      <xdr:spPr>
        <a:xfrm>
          <a:off x="2019300" y="13063646"/>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33446</xdr:rowOff>
    </xdr:from>
    <xdr:to>
      <xdr:col>2</xdr:col>
      <xdr:colOff>638175</xdr:colOff>
      <xdr:row>76</xdr:row>
      <xdr:rowOff>89866</xdr:rowOff>
    </xdr:to>
    <xdr:cxnSp macro="">
      <xdr:nvCxnSpPr>
        <xdr:cNvPr id="185" name="直線コネクタ 184"/>
        <xdr:cNvCxnSpPr/>
      </xdr:nvCxnSpPr>
      <xdr:spPr>
        <a:xfrm flipV="1">
          <a:off x="1130300" y="13063646"/>
          <a:ext cx="889000" cy="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91077</xdr:rowOff>
    </xdr:from>
    <xdr:to>
      <xdr:col>6</xdr:col>
      <xdr:colOff>561975</xdr:colOff>
      <xdr:row>76</xdr:row>
      <xdr:rowOff>21227</xdr:rowOff>
    </xdr:to>
    <xdr:sp macro="" textlink="">
      <xdr:nvSpPr>
        <xdr:cNvPr id="195" name="円/楕円 194"/>
        <xdr:cNvSpPr/>
      </xdr:nvSpPr>
      <xdr:spPr>
        <a:xfrm>
          <a:off x="4584700" y="129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113954</xdr:rowOff>
    </xdr:from>
    <xdr:ext cx="599010" cy="259045"/>
    <xdr:sp macro="" textlink="">
      <xdr:nvSpPr>
        <xdr:cNvPr id="196" name="民生費該当値テキスト"/>
        <xdr:cNvSpPr txBox="1"/>
      </xdr:nvSpPr>
      <xdr:spPr>
        <a:xfrm>
          <a:off x="4686300" y="1280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158623</xdr:rowOff>
    </xdr:from>
    <xdr:to>
      <xdr:col>5</xdr:col>
      <xdr:colOff>409575</xdr:colOff>
      <xdr:row>76</xdr:row>
      <xdr:rowOff>88773</xdr:rowOff>
    </xdr:to>
    <xdr:sp macro="" textlink="">
      <xdr:nvSpPr>
        <xdr:cNvPr id="197" name="円/楕円 196"/>
        <xdr:cNvSpPr/>
      </xdr:nvSpPr>
      <xdr:spPr>
        <a:xfrm>
          <a:off x="3746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105300</xdr:rowOff>
    </xdr:from>
    <xdr:ext cx="599010" cy="259045"/>
    <xdr:sp macro="" textlink="">
      <xdr:nvSpPr>
        <xdr:cNvPr id="198" name="テキスト ボックス 197"/>
        <xdr:cNvSpPr txBox="1"/>
      </xdr:nvSpPr>
      <xdr:spPr>
        <a:xfrm>
          <a:off x="3497794" y="127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23064</xdr:rowOff>
    </xdr:from>
    <xdr:to>
      <xdr:col>4</xdr:col>
      <xdr:colOff>206375</xdr:colOff>
      <xdr:row>76</xdr:row>
      <xdr:rowOff>124664</xdr:rowOff>
    </xdr:to>
    <xdr:sp macro="" textlink="">
      <xdr:nvSpPr>
        <xdr:cNvPr id="199" name="円/楕円 198"/>
        <xdr:cNvSpPr/>
      </xdr:nvSpPr>
      <xdr:spPr>
        <a:xfrm>
          <a:off x="2857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141190</xdr:rowOff>
    </xdr:from>
    <xdr:ext cx="599010" cy="259045"/>
    <xdr:sp macro="" textlink="">
      <xdr:nvSpPr>
        <xdr:cNvPr id="200" name="テキスト ボックス 199"/>
        <xdr:cNvSpPr txBox="1"/>
      </xdr:nvSpPr>
      <xdr:spPr>
        <a:xfrm>
          <a:off x="2608794" y="128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154096</xdr:rowOff>
    </xdr:from>
    <xdr:to>
      <xdr:col>3</xdr:col>
      <xdr:colOff>3175</xdr:colOff>
      <xdr:row>76</xdr:row>
      <xdr:rowOff>84246</xdr:rowOff>
    </xdr:to>
    <xdr:sp macro="" textlink="">
      <xdr:nvSpPr>
        <xdr:cNvPr id="201" name="円/楕円 200"/>
        <xdr:cNvSpPr/>
      </xdr:nvSpPr>
      <xdr:spPr>
        <a:xfrm>
          <a:off x="1968500" y="130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100774</xdr:rowOff>
    </xdr:from>
    <xdr:ext cx="599010" cy="259045"/>
    <xdr:sp macro="" textlink="">
      <xdr:nvSpPr>
        <xdr:cNvPr id="202" name="テキスト ボックス 201"/>
        <xdr:cNvSpPr txBox="1"/>
      </xdr:nvSpPr>
      <xdr:spPr>
        <a:xfrm>
          <a:off x="1719794" y="1278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39066</xdr:rowOff>
    </xdr:from>
    <xdr:to>
      <xdr:col>1</xdr:col>
      <xdr:colOff>485775</xdr:colOff>
      <xdr:row>76</xdr:row>
      <xdr:rowOff>140666</xdr:rowOff>
    </xdr:to>
    <xdr:sp macro="" textlink="">
      <xdr:nvSpPr>
        <xdr:cNvPr id="203" name="円/楕円 202"/>
        <xdr:cNvSpPr/>
      </xdr:nvSpPr>
      <xdr:spPr>
        <a:xfrm>
          <a:off x="1079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157192</xdr:rowOff>
    </xdr:from>
    <xdr:ext cx="599010" cy="259045"/>
    <xdr:sp macro="" textlink="">
      <xdr:nvSpPr>
        <xdr:cNvPr id="204" name="テキスト ボックス 203"/>
        <xdr:cNvSpPr txBox="1"/>
      </xdr:nvSpPr>
      <xdr:spPr>
        <a:xfrm>
          <a:off x="830794" y="128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65199</xdr:rowOff>
    </xdr:from>
    <xdr:to>
      <xdr:col>6</xdr:col>
      <xdr:colOff>511175</xdr:colOff>
      <xdr:row>95</xdr:row>
      <xdr:rowOff>66539</xdr:rowOff>
    </xdr:to>
    <xdr:cxnSp macro="">
      <xdr:nvCxnSpPr>
        <xdr:cNvPr id="231" name="直線コネクタ 230"/>
        <xdr:cNvCxnSpPr/>
      </xdr:nvCxnSpPr>
      <xdr:spPr>
        <a:xfrm>
          <a:off x="3797300" y="16352949"/>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65199</xdr:rowOff>
    </xdr:from>
    <xdr:to>
      <xdr:col>5</xdr:col>
      <xdr:colOff>358775</xdr:colOff>
      <xdr:row>95</xdr:row>
      <xdr:rowOff>106621</xdr:rowOff>
    </xdr:to>
    <xdr:cxnSp macro="">
      <xdr:nvCxnSpPr>
        <xdr:cNvPr id="234" name="直線コネクタ 233"/>
        <xdr:cNvCxnSpPr/>
      </xdr:nvCxnSpPr>
      <xdr:spPr>
        <a:xfrm flipV="1">
          <a:off x="2908300" y="16352949"/>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99366</xdr:rowOff>
    </xdr:from>
    <xdr:to>
      <xdr:col>4</xdr:col>
      <xdr:colOff>155575</xdr:colOff>
      <xdr:row>95</xdr:row>
      <xdr:rowOff>106621</xdr:rowOff>
    </xdr:to>
    <xdr:cxnSp macro="">
      <xdr:nvCxnSpPr>
        <xdr:cNvPr id="237" name="直線コネクタ 236"/>
        <xdr:cNvCxnSpPr/>
      </xdr:nvCxnSpPr>
      <xdr:spPr>
        <a:xfrm>
          <a:off x="2019300" y="16387116"/>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99366</xdr:rowOff>
    </xdr:from>
    <xdr:to>
      <xdr:col>2</xdr:col>
      <xdr:colOff>638175</xdr:colOff>
      <xdr:row>95</xdr:row>
      <xdr:rowOff>145154</xdr:rowOff>
    </xdr:to>
    <xdr:cxnSp macro="">
      <xdr:nvCxnSpPr>
        <xdr:cNvPr id="240" name="直線コネクタ 239"/>
        <xdr:cNvCxnSpPr/>
      </xdr:nvCxnSpPr>
      <xdr:spPr>
        <a:xfrm flipV="1">
          <a:off x="1130300" y="16387116"/>
          <a:ext cx="889000" cy="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15739</xdr:rowOff>
    </xdr:from>
    <xdr:to>
      <xdr:col>6</xdr:col>
      <xdr:colOff>561975</xdr:colOff>
      <xdr:row>95</xdr:row>
      <xdr:rowOff>117339</xdr:rowOff>
    </xdr:to>
    <xdr:sp macro="" textlink="">
      <xdr:nvSpPr>
        <xdr:cNvPr id="250" name="円/楕円 249"/>
        <xdr:cNvSpPr/>
      </xdr:nvSpPr>
      <xdr:spPr>
        <a:xfrm>
          <a:off x="4584700" y="16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38616</xdr:rowOff>
    </xdr:from>
    <xdr:ext cx="599010" cy="259045"/>
    <xdr:sp macro="" textlink="">
      <xdr:nvSpPr>
        <xdr:cNvPr id="251" name="衛生費該当値テキスト"/>
        <xdr:cNvSpPr txBox="1"/>
      </xdr:nvSpPr>
      <xdr:spPr>
        <a:xfrm>
          <a:off x="4686300" y="161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14399</xdr:rowOff>
    </xdr:from>
    <xdr:to>
      <xdr:col>5</xdr:col>
      <xdr:colOff>409575</xdr:colOff>
      <xdr:row>95</xdr:row>
      <xdr:rowOff>115999</xdr:rowOff>
    </xdr:to>
    <xdr:sp macro="" textlink="">
      <xdr:nvSpPr>
        <xdr:cNvPr id="252" name="円/楕円 251"/>
        <xdr:cNvSpPr/>
      </xdr:nvSpPr>
      <xdr:spPr>
        <a:xfrm>
          <a:off x="3746500" y="163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132526</xdr:rowOff>
    </xdr:from>
    <xdr:ext cx="599010" cy="259045"/>
    <xdr:sp macro="" textlink="">
      <xdr:nvSpPr>
        <xdr:cNvPr id="253" name="テキスト ボックス 252"/>
        <xdr:cNvSpPr txBox="1"/>
      </xdr:nvSpPr>
      <xdr:spPr>
        <a:xfrm>
          <a:off x="3497794" y="160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55821</xdr:rowOff>
    </xdr:from>
    <xdr:to>
      <xdr:col>4</xdr:col>
      <xdr:colOff>206375</xdr:colOff>
      <xdr:row>95</xdr:row>
      <xdr:rowOff>157421</xdr:rowOff>
    </xdr:to>
    <xdr:sp macro="" textlink="">
      <xdr:nvSpPr>
        <xdr:cNvPr id="254" name="円/楕円 253"/>
        <xdr:cNvSpPr/>
      </xdr:nvSpPr>
      <xdr:spPr>
        <a:xfrm>
          <a:off x="2857500" y="163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2498</xdr:rowOff>
    </xdr:from>
    <xdr:ext cx="599010" cy="259045"/>
    <xdr:sp macro="" textlink="">
      <xdr:nvSpPr>
        <xdr:cNvPr id="255" name="テキスト ボックス 254"/>
        <xdr:cNvSpPr txBox="1"/>
      </xdr:nvSpPr>
      <xdr:spPr>
        <a:xfrm>
          <a:off x="2608794" y="161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48566</xdr:rowOff>
    </xdr:from>
    <xdr:to>
      <xdr:col>3</xdr:col>
      <xdr:colOff>3175</xdr:colOff>
      <xdr:row>95</xdr:row>
      <xdr:rowOff>150166</xdr:rowOff>
    </xdr:to>
    <xdr:sp macro="" textlink="">
      <xdr:nvSpPr>
        <xdr:cNvPr id="256" name="円/楕円 255"/>
        <xdr:cNvSpPr/>
      </xdr:nvSpPr>
      <xdr:spPr>
        <a:xfrm>
          <a:off x="1968500" y="163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166693</xdr:rowOff>
    </xdr:from>
    <xdr:ext cx="599010" cy="259045"/>
    <xdr:sp macro="" textlink="">
      <xdr:nvSpPr>
        <xdr:cNvPr id="257" name="テキスト ボックス 256"/>
        <xdr:cNvSpPr txBox="1"/>
      </xdr:nvSpPr>
      <xdr:spPr>
        <a:xfrm>
          <a:off x="1719794" y="161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94354</xdr:rowOff>
    </xdr:from>
    <xdr:to>
      <xdr:col>1</xdr:col>
      <xdr:colOff>485775</xdr:colOff>
      <xdr:row>96</xdr:row>
      <xdr:rowOff>24504</xdr:rowOff>
    </xdr:to>
    <xdr:sp macro="" textlink="">
      <xdr:nvSpPr>
        <xdr:cNvPr id="258" name="円/楕円 257"/>
        <xdr:cNvSpPr/>
      </xdr:nvSpPr>
      <xdr:spPr>
        <a:xfrm>
          <a:off x="1079500" y="163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41031</xdr:rowOff>
    </xdr:from>
    <xdr:ext cx="599010" cy="259045"/>
    <xdr:sp macro="" textlink="">
      <xdr:nvSpPr>
        <xdr:cNvPr id="259" name="テキスト ボックス 258"/>
        <xdr:cNvSpPr txBox="1"/>
      </xdr:nvSpPr>
      <xdr:spPr>
        <a:xfrm>
          <a:off x="830794" y="1615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132934</xdr:rowOff>
    </xdr:from>
    <xdr:to>
      <xdr:col>15</xdr:col>
      <xdr:colOff>180975</xdr:colOff>
      <xdr:row>38</xdr:row>
      <xdr:rowOff>135905</xdr:rowOff>
    </xdr:to>
    <xdr:cxnSp macro="">
      <xdr:nvCxnSpPr>
        <xdr:cNvPr id="286" name="直線コネクタ 285"/>
        <xdr:cNvCxnSpPr/>
      </xdr:nvCxnSpPr>
      <xdr:spPr>
        <a:xfrm>
          <a:off x="9639300" y="6648034"/>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71303</xdr:rowOff>
    </xdr:from>
    <xdr:to>
      <xdr:col>14</xdr:col>
      <xdr:colOff>28575</xdr:colOff>
      <xdr:row>38</xdr:row>
      <xdr:rowOff>132934</xdr:rowOff>
    </xdr:to>
    <xdr:cxnSp macro="">
      <xdr:nvCxnSpPr>
        <xdr:cNvPr id="289" name="直線コネクタ 288"/>
        <xdr:cNvCxnSpPr/>
      </xdr:nvCxnSpPr>
      <xdr:spPr>
        <a:xfrm>
          <a:off x="8750300" y="6586403"/>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71303</xdr:rowOff>
    </xdr:from>
    <xdr:to>
      <xdr:col>12</xdr:col>
      <xdr:colOff>511175</xdr:colOff>
      <xdr:row>38</xdr:row>
      <xdr:rowOff>72995</xdr:rowOff>
    </xdr:to>
    <xdr:cxnSp macro="">
      <xdr:nvCxnSpPr>
        <xdr:cNvPr id="292" name="直線コネクタ 291"/>
        <xdr:cNvCxnSpPr/>
      </xdr:nvCxnSpPr>
      <xdr:spPr>
        <a:xfrm flipV="1">
          <a:off x="7861300" y="658640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72080</xdr:rowOff>
    </xdr:from>
    <xdr:to>
      <xdr:col>11</xdr:col>
      <xdr:colOff>307975</xdr:colOff>
      <xdr:row>38</xdr:row>
      <xdr:rowOff>72995</xdr:rowOff>
    </xdr:to>
    <xdr:cxnSp macro="">
      <xdr:nvCxnSpPr>
        <xdr:cNvPr id="295" name="直線コネクタ 294"/>
        <xdr:cNvCxnSpPr/>
      </xdr:nvCxnSpPr>
      <xdr:spPr>
        <a:xfrm>
          <a:off x="6972300" y="65871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85105</xdr:rowOff>
    </xdr:from>
    <xdr:to>
      <xdr:col>15</xdr:col>
      <xdr:colOff>231775</xdr:colOff>
      <xdr:row>39</xdr:row>
      <xdr:rowOff>15255</xdr:rowOff>
    </xdr:to>
    <xdr:sp macro="" textlink="">
      <xdr:nvSpPr>
        <xdr:cNvPr id="305" name="円/楕円 304"/>
        <xdr:cNvSpPr/>
      </xdr:nvSpPr>
      <xdr:spPr>
        <a:xfrm>
          <a:off x="104267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13932" cy="259045"/>
    <xdr:sp macro="" textlink="">
      <xdr:nvSpPr>
        <xdr:cNvPr id="306" name="労働費該当値テキスト"/>
        <xdr:cNvSpPr txBox="1"/>
      </xdr:nvSpPr>
      <xdr:spPr>
        <a:xfrm>
          <a:off x="10528300" y="6528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82134</xdr:rowOff>
    </xdr:from>
    <xdr:to>
      <xdr:col>14</xdr:col>
      <xdr:colOff>79375</xdr:colOff>
      <xdr:row>39</xdr:row>
      <xdr:rowOff>12284</xdr:rowOff>
    </xdr:to>
    <xdr:sp macro="" textlink="">
      <xdr:nvSpPr>
        <xdr:cNvPr id="307" name="円/楕円 306"/>
        <xdr:cNvSpPr/>
      </xdr:nvSpPr>
      <xdr:spPr>
        <a:xfrm>
          <a:off x="9588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3411</xdr:rowOff>
    </xdr:from>
    <xdr:ext cx="378565" cy="259045"/>
    <xdr:sp macro="" textlink="">
      <xdr:nvSpPr>
        <xdr:cNvPr id="308" name="テキスト ボックス 307"/>
        <xdr:cNvSpPr txBox="1"/>
      </xdr:nvSpPr>
      <xdr:spPr>
        <a:xfrm>
          <a:off x="9450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20503</xdr:rowOff>
    </xdr:from>
    <xdr:to>
      <xdr:col>12</xdr:col>
      <xdr:colOff>561975</xdr:colOff>
      <xdr:row>38</xdr:row>
      <xdr:rowOff>122103</xdr:rowOff>
    </xdr:to>
    <xdr:sp macro="" textlink="">
      <xdr:nvSpPr>
        <xdr:cNvPr id="309" name="円/楕円 308"/>
        <xdr:cNvSpPr/>
      </xdr:nvSpPr>
      <xdr:spPr>
        <a:xfrm>
          <a:off x="8699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113230</xdr:rowOff>
    </xdr:from>
    <xdr:ext cx="469744" cy="259045"/>
    <xdr:sp macro="" textlink="">
      <xdr:nvSpPr>
        <xdr:cNvPr id="310" name="テキスト ボックス 309"/>
        <xdr:cNvSpPr txBox="1"/>
      </xdr:nvSpPr>
      <xdr:spPr>
        <a:xfrm>
          <a:off x="8515427" y="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22195</xdr:rowOff>
    </xdr:from>
    <xdr:to>
      <xdr:col>11</xdr:col>
      <xdr:colOff>358775</xdr:colOff>
      <xdr:row>38</xdr:row>
      <xdr:rowOff>123795</xdr:rowOff>
    </xdr:to>
    <xdr:sp macro="" textlink="">
      <xdr:nvSpPr>
        <xdr:cNvPr id="311" name="円/楕円 310"/>
        <xdr:cNvSpPr/>
      </xdr:nvSpPr>
      <xdr:spPr>
        <a:xfrm>
          <a:off x="7810500" y="653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114922</xdr:rowOff>
    </xdr:from>
    <xdr:ext cx="469744" cy="259045"/>
    <xdr:sp macro="" textlink="">
      <xdr:nvSpPr>
        <xdr:cNvPr id="312" name="テキスト ボックス 311"/>
        <xdr:cNvSpPr txBox="1"/>
      </xdr:nvSpPr>
      <xdr:spPr>
        <a:xfrm>
          <a:off x="7626427" y="66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21280</xdr:rowOff>
    </xdr:from>
    <xdr:to>
      <xdr:col>10</xdr:col>
      <xdr:colOff>155575</xdr:colOff>
      <xdr:row>38</xdr:row>
      <xdr:rowOff>122880</xdr:rowOff>
    </xdr:to>
    <xdr:sp macro="" textlink="">
      <xdr:nvSpPr>
        <xdr:cNvPr id="313" name="円/楕円 312"/>
        <xdr:cNvSpPr/>
      </xdr:nvSpPr>
      <xdr:spPr>
        <a:xfrm>
          <a:off x="6921500" y="65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114007</xdr:rowOff>
    </xdr:from>
    <xdr:ext cx="469744" cy="259045"/>
    <xdr:sp macro="" textlink="">
      <xdr:nvSpPr>
        <xdr:cNvPr id="314" name="テキスト ボックス 313"/>
        <xdr:cNvSpPr txBox="1"/>
      </xdr:nvSpPr>
      <xdr:spPr>
        <a:xfrm>
          <a:off x="6737427" y="66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85068</xdr:rowOff>
    </xdr:from>
    <xdr:to>
      <xdr:col>15</xdr:col>
      <xdr:colOff>180975</xdr:colOff>
      <xdr:row>57</xdr:row>
      <xdr:rowOff>91404</xdr:rowOff>
    </xdr:to>
    <xdr:cxnSp macro="">
      <xdr:nvCxnSpPr>
        <xdr:cNvPr id="343" name="直線コネクタ 342"/>
        <xdr:cNvCxnSpPr/>
      </xdr:nvCxnSpPr>
      <xdr:spPr>
        <a:xfrm>
          <a:off x="9639300" y="9857718"/>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118539</xdr:rowOff>
    </xdr:from>
    <xdr:to>
      <xdr:col>14</xdr:col>
      <xdr:colOff>28575</xdr:colOff>
      <xdr:row>57</xdr:row>
      <xdr:rowOff>85068</xdr:rowOff>
    </xdr:to>
    <xdr:cxnSp macro="">
      <xdr:nvCxnSpPr>
        <xdr:cNvPr id="346" name="直線コネクタ 345"/>
        <xdr:cNvCxnSpPr/>
      </xdr:nvCxnSpPr>
      <xdr:spPr>
        <a:xfrm>
          <a:off x="8750300" y="9719739"/>
          <a:ext cx="8890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118539</xdr:rowOff>
    </xdr:from>
    <xdr:to>
      <xdr:col>12</xdr:col>
      <xdr:colOff>511175</xdr:colOff>
      <xdr:row>56</xdr:row>
      <xdr:rowOff>125295</xdr:rowOff>
    </xdr:to>
    <xdr:cxnSp macro="">
      <xdr:nvCxnSpPr>
        <xdr:cNvPr id="349" name="直線コネクタ 348"/>
        <xdr:cNvCxnSpPr/>
      </xdr:nvCxnSpPr>
      <xdr:spPr>
        <a:xfrm flipV="1">
          <a:off x="7861300" y="971973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125295</xdr:rowOff>
    </xdr:from>
    <xdr:to>
      <xdr:col>11</xdr:col>
      <xdr:colOff>307975</xdr:colOff>
      <xdr:row>58</xdr:row>
      <xdr:rowOff>3314</xdr:rowOff>
    </xdr:to>
    <xdr:cxnSp macro="">
      <xdr:nvCxnSpPr>
        <xdr:cNvPr id="352" name="直線コネクタ 351"/>
        <xdr:cNvCxnSpPr/>
      </xdr:nvCxnSpPr>
      <xdr:spPr>
        <a:xfrm flipV="1">
          <a:off x="6972300" y="9726495"/>
          <a:ext cx="889000" cy="2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40604</xdr:rowOff>
    </xdr:from>
    <xdr:to>
      <xdr:col>15</xdr:col>
      <xdr:colOff>231775</xdr:colOff>
      <xdr:row>57</xdr:row>
      <xdr:rowOff>142204</xdr:rowOff>
    </xdr:to>
    <xdr:sp macro="" textlink="">
      <xdr:nvSpPr>
        <xdr:cNvPr id="362" name="円/楕円 361"/>
        <xdr:cNvSpPr/>
      </xdr:nvSpPr>
      <xdr:spPr>
        <a:xfrm>
          <a:off x="10426700" y="98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19031</xdr:rowOff>
    </xdr:from>
    <xdr:ext cx="534377" cy="259045"/>
    <xdr:sp macro="" textlink="">
      <xdr:nvSpPr>
        <xdr:cNvPr id="363" name="農林水産業費該当値テキスト"/>
        <xdr:cNvSpPr txBox="1"/>
      </xdr:nvSpPr>
      <xdr:spPr>
        <a:xfrm>
          <a:off x="10528300" y="97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34268</xdr:rowOff>
    </xdr:from>
    <xdr:to>
      <xdr:col>14</xdr:col>
      <xdr:colOff>79375</xdr:colOff>
      <xdr:row>57</xdr:row>
      <xdr:rowOff>135868</xdr:rowOff>
    </xdr:to>
    <xdr:sp macro="" textlink="">
      <xdr:nvSpPr>
        <xdr:cNvPr id="364" name="円/楕円 363"/>
        <xdr:cNvSpPr/>
      </xdr:nvSpPr>
      <xdr:spPr>
        <a:xfrm>
          <a:off x="9588500" y="98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126995</xdr:rowOff>
    </xdr:from>
    <xdr:ext cx="534377" cy="259045"/>
    <xdr:sp macro="" textlink="">
      <xdr:nvSpPr>
        <xdr:cNvPr id="365" name="テキスト ボックス 364"/>
        <xdr:cNvSpPr txBox="1"/>
      </xdr:nvSpPr>
      <xdr:spPr>
        <a:xfrm>
          <a:off x="9372111" y="989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67739</xdr:rowOff>
    </xdr:from>
    <xdr:to>
      <xdr:col>12</xdr:col>
      <xdr:colOff>561975</xdr:colOff>
      <xdr:row>56</xdr:row>
      <xdr:rowOff>169339</xdr:rowOff>
    </xdr:to>
    <xdr:sp macro="" textlink="">
      <xdr:nvSpPr>
        <xdr:cNvPr id="366" name="円/楕円 365"/>
        <xdr:cNvSpPr/>
      </xdr:nvSpPr>
      <xdr:spPr>
        <a:xfrm>
          <a:off x="8699500" y="9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14416</xdr:rowOff>
    </xdr:from>
    <xdr:ext cx="599010" cy="259045"/>
    <xdr:sp macro="" textlink="">
      <xdr:nvSpPr>
        <xdr:cNvPr id="367" name="テキスト ボックス 366"/>
        <xdr:cNvSpPr txBox="1"/>
      </xdr:nvSpPr>
      <xdr:spPr>
        <a:xfrm>
          <a:off x="8450794" y="94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74495</xdr:rowOff>
    </xdr:from>
    <xdr:to>
      <xdr:col>11</xdr:col>
      <xdr:colOff>358775</xdr:colOff>
      <xdr:row>57</xdr:row>
      <xdr:rowOff>4645</xdr:rowOff>
    </xdr:to>
    <xdr:sp macro="" textlink="">
      <xdr:nvSpPr>
        <xdr:cNvPr id="368" name="円/楕円 367"/>
        <xdr:cNvSpPr/>
      </xdr:nvSpPr>
      <xdr:spPr>
        <a:xfrm>
          <a:off x="7810500" y="96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21172</xdr:rowOff>
    </xdr:from>
    <xdr:ext cx="599010" cy="259045"/>
    <xdr:sp macro="" textlink="">
      <xdr:nvSpPr>
        <xdr:cNvPr id="369" name="テキスト ボックス 368"/>
        <xdr:cNvSpPr txBox="1"/>
      </xdr:nvSpPr>
      <xdr:spPr>
        <a:xfrm>
          <a:off x="7561794" y="945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123964</xdr:rowOff>
    </xdr:from>
    <xdr:to>
      <xdr:col>10</xdr:col>
      <xdr:colOff>155575</xdr:colOff>
      <xdr:row>58</xdr:row>
      <xdr:rowOff>54114</xdr:rowOff>
    </xdr:to>
    <xdr:sp macro="" textlink="">
      <xdr:nvSpPr>
        <xdr:cNvPr id="370" name="円/楕円 369"/>
        <xdr:cNvSpPr/>
      </xdr:nvSpPr>
      <xdr:spPr>
        <a:xfrm>
          <a:off x="6921500" y="98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45241</xdr:rowOff>
    </xdr:from>
    <xdr:ext cx="534377" cy="259045"/>
    <xdr:sp macro="" textlink="">
      <xdr:nvSpPr>
        <xdr:cNvPr id="371" name="テキスト ボックス 370"/>
        <xdr:cNvSpPr txBox="1"/>
      </xdr:nvSpPr>
      <xdr:spPr>
        <a:xfrm>
          <a:off x="6705111" y="998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143053</xdr:rowOff>
    </xdr:from>
    <xdr:to>
      <xdr:col>15</xdr:col>
      <xdr:colOff>180975</xdr:colOff>
      <xdr:row>76</xdr:row>
      <xdr:rowOff>158852</xdr:rowOff>
    </xdr:to>
    <xdr:cxnSp macro="">
      <xdr:nvCxnSpPr>
        <xdr:cNvPr id="400" name="直線コネクタ 399"/>
        <xdr:cNvCxnSpPr/>
      </xdr:nvCxnSpPr>
      <xdr:spPr>
        <a:xfrm>
          <a:off x="9639300" y="13001803"/>
          <a:ext cx="838200" cy="1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143053</xdr:rowOff>
    </xdr:from>
    <xdr:to>
      <xdr:col>14</xdr:col>
      <xdr:colOff>28575</xdr:colOff>
      <xdr:row>77</xdr:row>
      <xdr:rowOff>103060</xdr:rowOff>
    </xdr:to>
    <xdr:cxnSp macro="">
      <xdr:nvCxnSpPr>
        <xdr:cNvPr id="403" name="直線コネクタ 402"/>
        <xdr:cNvCxnSpPr/>
      </xdr:nvCxnSpPr>
      <xdr:spPr>
        <a:xfrm flipV="1">
          <a:off x="8750300" y="13001803"/>
          <a:ext cx="889000" cy="30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103060</xdr:rowOff>
    </xdr:from>
    <xdr:to>
      <xdr:col>12</xdr:col>
      <xdr:colOff>511175</xdr:colOff>
      <xdr:row>77</xdr:row>
      <xdr:rowOff>167780</xdr:rowOff>
    </xdr:to>
    <xdr:cxnSp macro="">
      <xdr:nvCxnSpPr>
        <xdr:cNvPr id="406" name="直線コネクタ 405"/>
        <xdr:cNvCxnSpPr/>
      </xdr:nvCxnSpPr>
      <xdr:spPr>
        <a:xfrm flipV="1">
          <a:off x="7861300" y="13304710"/>
          <a:ext cx="8890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157721</xdr:rowOff>
    </xdr:from>
    <xdr:to>
      <xdr:col>11</xdr:col>
      <xdr:colOff>307975</xdr:colOff>
      <xdr:row>77</xdr:row>
      <xdr:rowOff>167780</xdr:rowOff>
    </xdr:to>
    <xdr:cxnSp macro="">
      <xdr:nvCxnSpPr>
        <xdr:cNvPr id="409" name="直線コネクタ 408"/>
        <xdr:cNvCxnSpPr/>
      </xdr:nvCxnSpPr>
      <xdr:spPr>
        <a:xfrm>
          <a:off x="6972300" y="1335937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108052</xdr:rowOff>
    </xdr:from>
    <xdr:to>
      <xdr:col>15</xdr:col>
      <xdr:colOff>231775</xdr:colOff>
      <xdr:row>77</xdr:row>
      <xdr:rowOff>38202</xdr:rowOff>
    </xdr:to>
    <xdr:sp macro="" textlink="">
      <xdr:nvSpPr>
        <xdr:cNvPr id="419" name="円/楕円 418"/>
        <xdr:cNvSpPr/>
      </xdr:nvSpPr>
      <xdr:spPr>
        <a:xfrm>
          <a:off x="10426700" y="131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130929</xdr:rowOff>
    </xdr:from>
    <xdr:ext cx="534377" cy="259045"/>
    <xdr:sp macro="" textlink="">
      <xdr:nvSpPr>
        <xdr:cNvPr id="420" name="商工費該当値テキスト"/>
        <xdr:cNvSpPr txBox="1"/>
      </xdr:nvSpPr>
      <xdr:spPr>
        <a:xfrm>
          <a:off x="10528300" y="129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92253</xdr:rowOff>
    </xdr:from>
    <xdr:to>
      <xdr:col>14</xdr:col>
      <xdr:colOff>79375</xdr:colOff>
      <xdr:row>76</xdr:row>
      <xdr:rowOff>22402</xdr:rowOff>
    </xdr:to>
    <xdr:sp macro="" textlink="">
      <xdr:nvSpPr>
        <xdr:cNvPr id="421" name="円/楕円 420"/>
        <xdr:cNvSpPr/>
      </xdr:nvSpPr>
      <xdr:spPr>
        <a:xfrm>
          <a:off x="9588500" y="12951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38930</xdr:rowOff>
    </xdr:from>
    <xdr:ext cx="534377" cy="259045"/>
    <xdr:sp macro="" textlink="">
      <xdr:nvSpPr>
        <xdr:cNvPr id="422" name="テキスト ボックス 421"/>
        <xdr:cNvSpPr txBox="1"/>
      </xdr:nvSpPr>
      <xdr:spPr>
        <a:xfrm>
          <a:off x="9372111" y="127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52260</xdr:rowOff>
    </xdr:from>
    <xdr:to>
      <xdr:col>12</xdr:col>
      <xdr:colOff>561975</xdr:colOff>
      <xdr:row>77</xdr:row>
      <xdr:rowOff>153860</xdr:rowOff>
    </xdr:to>
    <xdr:sp macro="" textlink="">
      <xdr:nvSpPr>
        <xdr:cNvPr id="423" name="円/楕円 422"/>
        <xdr:cNvSpPr/>
      </xdr:nvSpPr>
      <xdr:spPr>
        <a:xfrm>
          <a:off x="8699500" y="132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170387</xdr:rowOff>
    </xdr:from>
    <xdr:ext cx="534377" cy="259045"/>
    <xdr:sp macro="" textlink="">
      <xdr:nvSpPr>
        <xdr:cNvPr id="424" name="テキスト ボックス 423"/>
        <xdr:cNvSpPr txBox="1"/>
      </xdr:nvSpPr>
      <xdr:spPr>
        <a:xfrm>
          <a:off x="8483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116980</xdr:rowOff>
    </xdr:from>
    <xdr:to>
      <xdr:col>11</xdr:col>
      <xdr:colOff>358775</xdr:colOff>
      <xdr:row>78</xdr:row>
      <xdr:rowOff>47130</xdr:rowOff>
    </xdr:to>
    <xdr:sp macro="" textlink="">
      <xdr:nvSpPr>
        <xdr:cNvPr id="425" name="円/楕円 424"/>
        <xdr:cNvSpPr/>
      </xdr:nvSpPr>
      <xdr:spPr>
        <a:xfrm>
          <a:off x="7810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38257</xdr:rowOff>
    </xdr:from>
    <xdr:ext cx="534377" cy="259045"/>
    <xdr:sp macro="" textlink="">
      <xdr:nvSpPr>
        <xdr:cNvPr id="426" name="テキスト ボックス 425"/>
        <xdr:cNvSpPr txBox="1"/>
      </xdr:nvSpPr>
      <xdr:spPr>
        <a:xfrm>
          <a:off x="7594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106921</xdr:rowOff>
    </xdr:from>
    <xdr:to>
      <xdr:col>10</xdr:col>
      <xdr:colOff>155575</xdr:colOff>
      <xdr:row>78</xdr:row>
      <xdr:rowOff>37071</xdr:rowOff>
    </xdr:to>
    <xdr:sp macro="" textlink="">
      <xdr:nvSpPr>
        <xdr:cNvPr id="427" name="円/楕円 426"/>
        <xdr:cNvSpPr/>
      </xdr:nvSpPr>
      <xdr:spPr>
        <a:xfrm>
          <a:off x="6921500" y="133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28198</xdr:rowOff>
    </xdr:from>
    <xdr:ext cx="534377" cy="259045"/>
    <xdr:sp macro="" textlink="">
      <xdr:nvSpPr>
        <xdr:cNvPr id="428" name="テキスト ボックス 427"/>
        <xdr:cNvSpPr txBox="1"/>
      </xdr:nvSpPr>
      <xdr:spPr>
        <a:xfrm>
          <a:off x="6705111" y="134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103612</xdr:rowOff>
    </xdr:from>
    <xdr:to>
      <xdr:col>15</xdr:col>
      <xdr:colOff>180975</xdr:colOff>
      <xdr:row>94</xdr:row>
      <xdr:rowOff>132690</xdr:rowOff>
    </xdr:to>
    <xdr:cxnSp macro="">
      <xdr:nvCxnSpPr>
        <xdr:cNvPr id="457" name="直線コネクタ 456"/>
        <xdr:cNvCxnSpPr/>
      </xdr:nvCxnSpPr>
      <xdr:spPr>
        <a:xfrm flipV="1">
          <a:off x="9639300" y="16219912"/>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109967</xdr:rowOff>
    </xdr:from>
    <xdr:to>
      <xdr:col>14</xdr:col>
      <xdr:colOff>28575</xdr:colOff>
      <xdr:row>94</xdr:row>
      <xdr:rowOff>132690</xdr:rowOff>
    </xdr:to>
    <xdr:cxnSp macro="">
      <xdr:nvCxnSpPr>
        <xdr:cNvPr id="460" name="直線コネクタ 459"/>
        <xdr:cNvCxnSpPr/>
      </xdr:nvCxnSpPr>
      <xdr:spPr>
        <a:xfrm>
          <a:off x="8750300" y="16226267"/>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24127</xdr:rowOff>
    </xdr:from>
    <xdr:to>
      <xdr:col>12</xdr:col>
      <xdr:colOff>511175</xdr:colOff>
      <xdr:row>94</xdr:row>
      <xdr:rowOff>109967</xdr:rowOff>
    </xdr:to>
    <xdr:cxnSp macro="">
      <xdr:nvCxnSpPr>
        <xdr:cNvPr id="463" name="直線コネクタ 462"/>
        <xdr:cNvCxnSpPr/>
      </xdr:nvCxnSpPr>
      <xdr:spPr>
        <a:xfrm>
          <a:off x="7861300" y="1614042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24127</xdr:rowOff>
    </xdr:from>
    <xdr:to>
      <xdr:col>11</xdr:col>
      <xdr:colOff>307975</xdr:colOff>
      <xdr:row>94</xdr:row>
      <xdr:rowOff>131592</xdr:rowOff>
    </xdr:to>
    <xdr:cxnSp macro="">
      <xdr:nvCxnSpPr>
        <xdr:cNvPr id="466" name="直線コネクタ 465"/>
        <xdr:cNvCxnSpPr/>
      </xdr:nvCxnSpPr>
      <xdr:spPr>
        <a:xfrm flipV="1">
          <a:off x="6972300" y="16140427"/>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52812</xdr:rowOff>
    </xdr:from>
    <xdr:to>
      <xdr:col>15</xdr:col>
      <xdr:colOff>231775</xdr:colOff>
      <xdr:row>94</xdr:row>
      <xdr:rowOff>154412</xdr:rowOff>
    </xdr:to>
    <xdr:sp macro="" textlink="">
      <xdr:nvSpPr>
        <xdr:cNvPr id="476" name="円/楕円 475"/>
        <xdr:cNvSpPr/>
      </xdr:nvSpPr>
      <xdr:spPr>
        <a:xfrm>
          <a:off x="10426700" y="161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75689</xdr:rowOff>
    </xdr:from>
    <xdr:ext cx="599010" cy="259045"/>
    <xdr:sp macro="" textlink="">
      <xdr:nvSpPr>
        <xdr:cNvPr id="477" name="土木費該当値テキスト"/>
        <xdr:cNvSpPr txBox="1"/>
      </xdr:nvSpPr>
      <xdr:spPr>
        <a:xfrm>
          <a:off x="10528300" y="1602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81890</xdr:rowOff>
    </xdr:from>
    <xdr:to>
      <xdr:col>14</xdr:col>
      <xdr:colOff>79375</xdr:colOff>
      <xdr:row>95</xdr:row>
      <xdr:rowOff>12040</xdr:rowOff>
    </xdr:to>
    <xdr:sp macro="" textlink="">
      <xdr:nvSpPr>
        <xdr:cNvPr id="478" name="円/楕円 477"/>
        <xdr:cNvSpPr/>
      </xdr:nvSpPr>
      <xdr:spPr>
        <a:xfrm>
          <a:off x="9588500" y="161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28567</xdr:rowOff>
    </xdr:from>
    <xdr:ext cx="599010" cy="259045"/>
    <xdr:sp macro="" textlink="">
      <xdr:nvSpPr>
        <xdr:cNvPr id="479" name="テキスト ボックス 478"/>
        <xdr:cNvSpPr txBox="1"/>
      </xdr:nvSpPr>
      <xdr:spPr>
        <a:xfrm>
          <a:off x="9339794" y="1597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59167</xdr:rowOff>
    </xdr:from>
    <xdr:to>
      <xdr:col>12</xdr:col>
      <xdr:colOff>561975</xdr:colOff>
      <xdr:row>94</xdr:row>
      <xdr:rowOff>160767</xdr:rowOff>
    </xdr:to>
    <xdr:sp macro="" textlink="">
      <xdr:nvSpPr>
        <xdr:cNvPr id="480" name="円/楕円 479"/>
        <xdr:cNvSpPr/>
      </xdr:nvSpPr>
      <xdr:spPr>
        <a:xfrm>
          <a:off x="8699500" y="161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5844</xdr:rowOff>
    </xdr:from>
    <xdr:ext cx="599010" cy="259045"/>
    <xdr:sp macro="" textlink="">
      <xdr:nvSpPr>
        <xdr:cNvPr id="481" name="テキスト ボックス 480"/>
        <xdr:cNvSpPr txBox="1"/>
      </xdr:nvSpPr>
      <xdr:spPr>
        <a:xfrm>
          <a:off x="8450794" y="159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144777</xdr:rowOff>
    </xdr:from>
    <xdr:to>
      <xdr:col>11</xdr:col>
      <xdr:colOff>358775</xdr:colOff>
      <xdr:row>94</xdr:row>
      <xdr:rowOff>74927</xdr:rowOff>
    </xdr:to>
    <xdr:sp macro="" textlink="">
      <xdr:nvSpPr>
        <xdr:cNvPr id="482" name="円/楕円 481"/>
        <xdr:cNvSpPr/>
      </xdr:nvSpPr>
      <xdr:spPr>
        <a:xfrm>
          <a:off x="7810500" y="160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91454</xdr:rowOff>
    </xdr:from>
    <xdr:ext cx="599010" cy="259045"/>
    <xdr:sp macro="" textlink="">
      <xdr:nvSpPr>
        <xdr:cNvPr id="483" name="テキスト ボックス 482"/>
        <xdr:cNvSpPr txBox="1"/>
      </xdr:nvSpPr>
      <xdr:spPr>
        <a:xfrm>
          <a:off x="7561794" y="1586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80792</xdr:rowOff>
    </xdr:from>
    <xdr:to>
      <xdr:col>10</xdr:col>
      <xdr:colOff>155575</xdr:colOff>
      <xdr:row>95</xdr:row>
      <xdr:rowOff>10942</xdr:rowOff>
    </xdr:to>
    <xdr:sp macro="" textlink="">
      <xdr:nvSpPr>
        <xdr:cNvPr id="484" name="円/楕円 483"/>
        <xdr:cNvSpPr/>
      </xdr:nvSpPr>
      <xdr:spPr>
        <a:xfrm>
          <a:off x="6921500" y="1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27469</xdr:rowOff>
    </xdr:from>
    <xdr:ext cx="599010" cy="259045"/>
    <xdr:sp macro="" textlink="">
      <xdr:nvSpPr>
        <xdr:cNvPr id="485" name="テキスト ボックス 484"/>
        <xdr:cNvSpPr txBox="1"/>
      </xdr:nvSpPr>
      <xdr:spPr>
        <a:xfrm>
          <a:off x="6672794" y="1597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150178</xdr:rowOff>
    </xdr:from>
    <xdr:to>
      <xdr:col>23</xdr:col>
      <xdr:colOff>517525</xdr:colOff>
      <xdr:row>37</xdr:row>
      <xdr:rowOff>78885</xdr:rowOff>
    </xdr:to>
    <xdr:cxnSp macro="">
      <xdr:nvCxnSpPr>
        <xdr:cNvPr id="514" name="直線コネクタ 513"/>
        <xdr:cNvCxnSpPr/>
      </xdr:nvCxnSpPr>
      <xdr:spPr>
        <a:xfrm>
          <a:off x="15481300" y="6322378"/>
          <a:ext cx="838200" cy="10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150178</xdr:rowOff>
    </xdr:from>
    <xdr:to>
      <xdr:col>22</xdr:col>
      <xdr:colOff>365125</xdr:colOff>
      <xdr:row>37</xdr:row>
      <xdr:rowOff>111316</xdr:rowOff>
    </xdr:to>
    <xdr:cxnSp macro="">
      <xdr:nvCxnSpPr>
        <xdr:cNvPr id="517" name="直線コネクタ 516"/>
        <xdr:cNvCxnSpPr/>
      </xdr:nvCxnSpPr>
      <xdr:spPr>
        <a:xfrm flipV="1">
          <a:off x="14592300" y="632237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88722</xdr:rowOff>
    </xdr:from>
    <xdr:to>
      <xdr:col>21</xdr:col>
      <xdr:colOff>161925</xdr:colOff>
      <xdr:row>37</xdr:row>
      <xdr:rowOff>111316</xdr:rowOff>
    </xdr:to>
    <xdr:cxnSp macro="">
      <xdr:nvCxnSpPr>
        <xdr:cNvPr id="520" name="直線コネクタ 519"/>
        <xdr:cNvCxnSpPr/>
      </xdr:nvCxnSpPr>
      <xdr:spPr>
        <a:xfrm>
          <a:off x="13703300" y="6432372"/>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88722</xdr:rowOff>
    </xdr:from>
    <xdr:to>
      <xdr:col>19</xdr:col>
      <xdr:colOff>644525</xdr:colOff>
      <xdr:row>37</xdr:row>
      <xdr:rowOff>145217</xdr:rowOff>
    </xdr:to>
    <xdr:cxnSp macro="">
      <xdr:nvCxnSpPr>
        <xdr:cNvPr id="523" name="直線コネクタ 522"/>
        <xdr:cNvCxnSpPr/>
      </xdr:nvCxnSpPr>
      <xdr:spPr>
        <a:xfrm flipV="1">
          <a:off x="12814300" y="6432372"/>
          <a:ext cx="889000" cy="5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28085</xdr:rowOff>
    </xdr:from>
    <xdr:to>
      <xdr:col>23</xdr:col>
      <xdr:colOff>568325</xdr:colOff>
      <xdr:row>37</xdr:row>
      <xdr:rowOff>129685</xdr:rowOff>
    </xdr:to>
    <xdr:sp macro="" textlink="">
      <xdr:nvSpPr>
        <xdr:cNvPr id="533" name="円/楕円 532"/>
        <xdr:cNvSpPr/>
      </xdr:nvSpPr>
      <xdr:spPr>
        <a:xfrm>
          <a:off x="16268700" y="63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6512</xdr:rowOff>
    </xdr:from>
    <xdr:ext cx="534377" cy="259045"/>
    <xdr:sp macro="" textlink="">
      <xdr:nvSpPr>
        <xdr:cNvPr id="534" name="消防費該当値テキスト"/>
        <xdr:cNvSpPr txBox="1"/>
      </xdr:nvSpPr>
      <xdr:spPr>
        <a:xfrm>
          <a:off x="16370300" y="63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99378</xdr:rowOff>
    </xdr:from>
    <xdr:to>
      <xdr:col>22</xdr:col>
      <xdr:colOff>415925</xdr:colOff>
      <xdr:row>37</xdr:row>
      <xdr:rowOff>29528</xdr:rowOff>
    </xdr:to>
    <xdr:sp macro="" textlink="">
      <xdr:nvSpPr>
        <xdr:cNvPr id="535" name="円/楕円 534"/>
        <xdr:cNvSpPr/>
      </xdr:nvSpPr>
      <xdr:spPr>
        <a:xfrm>
          <a:off x="154305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46055</xdr:rowOff>
    </xdr:from>
    <xdr:ext cx="534377" cy="259045"/>
    <xdr:sp macro="" textlink="">
      <xdr:nvSpPr>
        <xdr:cNvPr id="536" name="テキスト ボックス 535"/>
        <xdr:cNvSpPr txBox="1"/>
      </xdr:nvSpPr>
      <xdr:spPr>
        <a:xfrm>
          <a:off x="15214111" y="60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60516</xdr:rowOff>
    </xdr:from>
    <xdr:to>
      <xdr:col>21</xdr:col>
      <xdr:colOff>212725</xdr:colOff>
      <xdr:row>37</xdr:row>
      <xdr:rowOff>162116</xdr:rowOff>
    </xdr:to>
    <xdr:sp macro="" textlink="">
      <xdr:nvSpPr>
        <xdr:cNvPr id="537" name="円/楕円 536"/>
        <xdr:cNvSpPr/>
      </xdr:nvSpPr>
      <xdr:spPr>
        <a:xfrm>
          <a:off x="14541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153243</xdr:rowOff>
    </xdr:from>
    <xdr:ext cx="534377" cy="259045"/>
    <xdr:sp macro="" textlink="">
      <xdr:nvSpPr>
        <xdr:cNvPr id="538" name="テキスト ボックス 537"/>
        <xdr:cNvSpPr txBox="1"/>
      </xdr:nvSpPr>
      <xdr:spPr>
        <a:xfrm>
          <a:off x="14325111" y="64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37922</xdr:rowOff>
    </xdr:from>
    <xdr:to>
      <xdr:col>20</xdr:col>
      <xdr:colOff>9525</xdr:colOff>
      <xdr:row>37</xdr:row>
      <xdr:rowOff>139522</xdr:rowOff>
    </xdr:to>
    <xdr:sp macro="" textlink="">
      <xdr:nvSpPr>
        <xdr:cNvPr id="539" name="円/楕円 538"/>
        <xdr:cNvSpPr/>
      </xdr:nvSpPr>
      <xdr:spPr>
        <a:xfrm>
          <a:off x="13652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156049</xdr:rowOff>
    </xdr:from>
    <xdr:ext cx="534377" cy="259045"/>
    <xdr:sp macro="" textlink="">
      <xdr:nvSpPr>
        <xdr:cNvPr id="540" name="テキスト ボックス 539"/>
        <xdr:cNvSpPr txBox="1"/>
      </xdr:nvSpPr>
      <xdr:spPr>
        <a:xfrm>
          <a:off x="13436111" y="61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94417</xdr:rowOff>
    </xdr:from>
    <xdr:to>
      <xdr:col>18</xdr:col>
      <xdr:colOff>492125</xdr:colOff>
      <xdr:row>38</xdr:row>
      <xdr:rowOff>24567</xdr:rowOff>
    </xdr:to>
    <xdr:sp macro="" textlink="">
      <xdr:nvSpPr>
        <xdr:cNvPr id="541" name="円/楕円 540"/>
        <xdr:cNvSpPr/>
      </xdr:nvSpPr>
      <xdr:spPr>
        <a:xfrm>
          <a:off x="12763500" y="64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15694</xdr:rowOff>
    </xdr:from>
    <xdr:ext cx="534377" cy="259045"/>
    <xdr:sp macro="" textlink="">
      <xdr:nvSpPr>
        <xdr:cNvPr id="542" name="テキスト ボックス 541"/>
        <xdr:cNvSpPr txBox="1"/>
      </xdr:nvSpPr>
      <xdr:spPr>
        <a:xfrm>
          <a:off x="12547111" y="65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103998</xdr:rowOff>
    </xdr:from>
    <xdr:to>
      <xdr:col>23</xdr:col>
      <xdr:colOff>517525</xdr:colOff>
      <xdr:row>57</xdr:row>
      <xdr:rowOff>21962</xdr:rowOff>
    </xdr:to>
    <xdr:cxnSp macro="">
      <xdr:nvCxnSpPr>
        <xdr:cNvPr id="569" name="直線コネクタ 568"/>
        <xdr:cNvCxnSpPr/>
      </xdr:nvCxnSpPr>
      <xdr:spPr>
        <a:xfrm flipV="1">
          <a:off x="15481300" y="9705198"/>
          <a:ext cx="8382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163031</xdr:rowOff>
    </xdr:from>
    <xdr:to>
      <xdr:col>22</xdr:col>
      <xdr:colOff>365125</xdr:colOff>
      <xdr:row>57</xdr:row>
      <xdr:rowOff>21962</xdr:rowOff>
    </xdr:to>
    <xdr:cxnSp macro="">
      <xdr:nvCxnSpPr>
        <xdr:cNvPr id="572" name="直線コネクタ 571"/>
        <xdr:cNvCxnSpPr/>
      </xdr:nvCxnSpPr>
      <xdr:spPr>
        <a:xfrm>
          <a:off x="14592300" y="9764231"/>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163031</xdr:rowOff>
    </xdr:from>
    <xdr:to>
      <xdr:col>21</xdr:col>
      <xdr:colOff>161925</xdr:colOff>
      <xdr:row>57</xdr:row>
      <xdr:rowOff>28788</xdr:rowOff>
    </xdr:to>
    <xdr:cxnSp macro="">
      <xdr:nvCxnSpPr>
        <xdr:cNvPr id="575" name="直線コネクタ 574"/>
        <xdr:cNvCxnSpPr/>
      </xdr:nvCxnSpPr>
      <xdr:spPr>
        <a:xfrm flipV="1">
          <a:off x="13703300" y="9764231"/>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28788</xdr:rowOff>
    </xdr:from>
    <xdr:to>
      <xdr:col>19</xdr:col>
      <xdr:colOff>644525</xdr:colOff>
      <xdr:row>57</xdr:row>
      <xdr:rowOff>47862</xdr:rowOff>
    </xdr:to>
    <xdr:cxnSp macro="">
      <xdr:nvCxnSpPr>
        <xdr:cNvPr id="578" name="直線コネクタ 577"/>
        <xdr:cNvCxnSpPr/>
      </xdr:nvCxnSpPr>
      <xdr:spPr>
        <a:xfrm flipV="1">
          <a:off x="12814300" y="9801438"/>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53198</xdr:rowOff>
    </xdr:from>
    <xdr:to>
      <xdr:col>23</xdr:col>
      <xdr:colOff>568325</xdr:colOff>
      <xdr:row>56</xdr:row>
      <xdr:rowOff>154798</xdr:rowOff>
    </xdr:to>
    <xdr:sp macro="" textlink="">
      <xdr:nvSpPr>
        <xdr:cNvPr id="588" name="円/楕円 587"/>
        <xdr:cNvSpPr/>
      </xdr:nvSpPr>
      <xdr:spPr>
        <a:xfrm>
          <a:off x="16268700" y="96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31625</xdr:rowOff>
    </xdr:from>
    <xdr:ext cx="534377" cy="259045"/>
    <xdr:sp macro="" textlink="">
      <xdr:nvSpPr>
        <xdr:cNvPr id="589" name="教育費該当値テキスト"/>
        <xdr:cNvSpPr txBox="1"/>
      </xdr:nvSpPr>
      <xdr:spPr>
        <a:xfrm>
          <a:off x="16370300" y="96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142612</xdr:rowOff>
    </xdr:from>
    <xdr:to>
      <xdr:col>22</xdr:col>
      <xdr:colOff>415925</xdr:colOff>
      <xdr:row>57</xdr:row>
      <xdr:rowOff>72762</xdr:rowOff>
    </xdr:to>
    <xdr:sp macro="" textlink="">
      <xdr:nvSpPr>
        <xdr:cNvPr id="590" name="円/楕円 589"/>
        <xdr:cNvSpPr/>
      </xdr:nvSpPr>
      <xdr:spPr>
        <a:xfrm>
          <a:off x="15430500" y="9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63889</xdr:rowOff>
    </xdr:from>
    <xdr:ext cx="534377" cy="259045"/>
    <xdr:sp macro="" textlink="">
      <xdr:nvSpPr>
        <xdr:cNvPr id="591" name="テキスト ボックス 590"/>
        <xdr:cNvSpPr txBox="1"/>
      </xdr:nvSpPr>
      <xdr:spPr>
        <a:xfrm>
          <a:off x="15214111" y="98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112231</xdr:rowOff>
    </xdr:from>
    <xdr:to>
      <xdr:col>21</xdr:col>
      <xdr:colOff>212725</xdr:colOff>
      <xdr:row>57</xdr:row>
      <xdr:rowOff>42381</xdr:rowOff>
    </xdr:to>
    <xdr:sp macro="" textlink="">
      <xdr:nvSpPr>
        <xdr:cNvPr id="592" name="円/楕円 591"/>
        <xdr:cNvSpPr/>
      </xdr:nvSpPr>
      <xdr:spPr>
        <a:xfrm>
          <a:off x="14541500" y="97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33508</xdr:rowOff>
    </xdr:from>
    <xdr:ext cx="534377" cy="259045"/>
    <xdr:sp macro="" textlink="">
      <xdr:nvSpPr>
        <xdr:cNvPr id="593" name="テキスト ボックス 592"/>
        <xdr:cNvSpPr txBox="1"/>
      </xdr:nvSpPr>
      <xdr:spPr>
        <a:xfrm>
          <a:off x="14325111" y="98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149438</xdr:rowOff>
    </xdr:from>
    <xdr:to>
      <xdr:col>20</xdr:col>
      <xdr:colOff>9525</xdr:colOff>
      <xdr:row>57</xdr:row>
      <xdr:rowOff>79588</xdr:rowOff>
    </xdr:to>
    <xdr:sp macro="" textlink="">
      <xdr:nvSpPr>
        <xdr:cNvPr id="594" name="円/楕円 593"/>
        <xdr:cNvSpPr/>
      </xdr:nvSpPr>
      <xdr:spPr>
        <a:xfrm>
          <a:off x="13652500" y="97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70715</xdr:rowOff>
    </xdr:from>
    <xdr:ext cx="534377" cy="259045"/>
    <xdr:sp macro="" textlink="">
      <xdr:nvSpPr>
        <xdr:cNvPr id="595" name="テキスト ボックス 594"/>
        <xdr:cNvSpPr txBox="1"/>
      </xdr:nvSpPr>
      <xdr:spPr>
        <a:xfrm>
          <a:off x="13436111" y="98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168512</xdr:rowOff>
    </xdr:from>
    <xdr:to>
      <xdr:col>18</xdr:col>
      <xdr:colOff>492125</xdr:colOff>
      <xdr:row>57</xdr:row>
      <xdr:rowOff>98662</xdr:rowOff>
    </xdr:to>
    <xdr:sp macro="" textlink="">
      <xdr:nvSpPr>
        <xdr:cNvPr id="596" name="円/楕円 595"/>
        <xdr:cNvSpPr/>
      </xdr:nvSpPr>
      <xdr:spPr>
        <a:xfrm>
          <a:off x="12763500" y="97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89789</xdr:rowOff>
    </xdr:from>
    <xdr:ext cx="534377" cy="259045"/>
    <xdr:sp macro="" textlink="">
      <xdr:nvSpPr>
        <xdr:cNvPr id="597" name="テキスト ボックス 596"/>
        <xdr:cNvSpPr txBox="1"/>
      </xdr:nvSpPr>
      <xdr:spPr>
        <a:xfrm>
          <a:off x="12547111" y="98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134950</xdr:rowOff>
    </xdr:from>
    <xdr:to>
      <xdr:col>22</xdr:col>
      <xdr:colOff>365125</xdr:colOff>
      <xdr:row>78</xdr:row>
      <xdr:rowOff>139700</xdr:rowOff>
    </xdr:to>
    <xdr:cxnSp macro="">
      <xdr:nvCxnSpPr>
        <xdr:cNvPr id="627" name="直線コネクタ 626"/>
        <xdr:cNvCxnSpPr/>
      </xdr:nvCxnSpPr>
      <xdr:spPr>
        <a:xfrm>
          <a:off x="14592300" y="13508050"/>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134950</xdr:rowOff>
    </xdr:from>
    <xdr:to>
      <xdr:col>21</xdr:col>
      <xdr:colOff>161925</xdr:colOff>
      <xdr:row>78</xdr:row>
      <xdr:rowOff>139700</xdr:rowOff>
    </xdr:to>
    <xdr:cxnSp macro="">
      <xdr:nvCxnSpPr>
        <xdr:cNvPr id="630" name="直線コネクタ 629"/>
        <xdr:cNvCxnSpPr/>
      </xdr:nvCxnSpPr>
      <xdr:spPr>
        <a:xfrm flipV="1">
          <a:off x="13703300" y="13508050"/>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118418</xdr:rowOff>
    </xdr:from>
    <xdr:to>
      <xdr:col>19</xdr:col>
      <xdr:colOff>644525</xdr:colOff>
      <xdr:row>78</xdr:row>
      <xdr:rowOff>139700</xdr:rowOff>
    </xdr:to>
    <xdr:cxnSp macro="">
      <xdr:nvCxnSpPr>
        <xdr:cNvPr id="633" name="直線コネクタ 632"/>
        <xdr:cNvCxnSpPr/>
      </xdr:nvCxnSpPr>
      <xdr:spPr>
        <a:xfrm>
          <a:off x="12814300" y="134915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84150</xdr:rowOff>
    </xdr:from>
    <xdr:to>
      <xdr:col>21</xdr:col>
      <xdr:colOff>212725</xdr:colOff>
      <xdr:row>79</xdr:row>
      <xdr:rowOff>14300</xdr:rowOff>
    </xdr:to>
    <xdr:sp macro="" textlink="">
      <xdr:nvSpPr>
        <xdr:cNvPr id="647" name="円/楕円 646"/>
        <xdr:cNvSpPr/>
      </xdr:nvSpPr>
      <xdr:spPr>
        <a:xfrm>
          <a:off x="14541500" y="134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5427</xdr:rowOff>
    </xdr:from>
    <xdr:ext cx="469744" cy="259045"/>
    <xdr:sp macro="" textlink="">
      <xdr:nvSpPr>
        <xdr:cNvPr id="648" name="テキスト ボックス 647"/>
        <xdr:cNvSpPr txBox="1"/>
      </xdr:nvSpPr>
      <xdr:spPr>
        <a:xfrm>
          <a:off x="14357427" y="135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67618</xdr:rowOff>
    </xdr:from>
    <xdr:to>
      <xdr:col>18</xdr:col>
      <xdr:colOff>492125</xdr:colOff>
      <xdr:row>78</xdr:row>
      <xdr:rowOff>169218</xdr:rowOff>
    </xdr:to>
    <xdr:sp macro="" textlink="">
      <xdr:nvSpPr>
        <xdr:cNvPr id="651" name="円/楕円 650"/>
        <xdr:cNvSpPr/>
      </xdr:nvSpPr>
      <xdr:spPr>
        <a:xfrm>
          <a:off x="12763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160345</xdr:rowOff>
    </xdr:from>
    <xdr:ext cx="469744" cy="259045"/>
    <xdr:sp macro="" textlink="">
      <xdr:nvSpPr>
        <xdr:cNvPr id="652" name="テキスト ボックス 651"/>
        <xdr:cNvSpPr txBox="1"/>
      </xdr:nvSpPr>
      <xdr:spPr>
        <a:xfrm>
          <a:off x="12579427" y="1353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119112</xdr:rowOff>
    </xdr:from>
    <xdr:to>
      <xdr:col>23</xdr:col>
      <xdr:colOff>517525</xdr:colOff>
      <xdr:row>95</xdr:row>
      <xdr:rowOff>139151</xdr:rowOff>
    </xdr:to>
    <xdr:cxnSp macro="">
      <xdr:nvCxnSpPr>
        <xdr:cNvPr id="679" name="直線コネクタ 678"/>
        <xdr:cNvCxnSpPr/>
      </xdr:nvCxnSpPr>
      <xdr:spPr>
        <a:xfrm>
          <a:off x="15481300" y="16406862"/>
          <a:ext cx="8382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119112</xdr:rowOff>
    </xdr:from>
    <xdr:to>
      <xdr:col>22</xdr:col>
      <xdr:colOff>365125</xdr:colOff>
      <xdr:row>95</xdr:row>
      <xdr:rowOff>139998</xdr:rowOff>
    </xdr:to>
    <xdr:cxnSp macro="">
      <xdr:nvCxnSpPr>
        <xdr:cNvPr id="682" name="直線コネクタ 681"/>
        <xdr:cNvCxnSpPr/>
      </xdr:nvCxnSpPr>
      <xdr:spPr>
        <a:xfrm flipV="1">
          <a:off x="14592300" y="16406862"/>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139998</xdr:rowOff>
    </xdr:from>
    <xdr:to>
      <xdr:col>21</xdr:col>
      <xdr:colOff>161925</xdr:colOff>
      <xdr:row>95</xdr:row>
      <xdr:rowOff>166035</xdr:rowOff>
    </xdr:to>
    <xdr:cxnSp macro="">
      <xdr:nvCxnSpPr>
        <xdr:cNvPr id="685" name="直線コネクタ 684"/>
        <xdr:cNvCxnSpPr/>
      </xdr:nvCxnSpPr>
      <xdr:spPr>
        <a:xfrm flipV="1">
          <a:off x="13703300" y="16427748"/>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166035</xdr:rowOff>
    </xdr:from>
    <xdr:to>
      <xdr:col>19</xdr:col>
      <xdr:colOff>644525</xdr:colOff>
      <xdr:row>96</xdr:row>
      <xdr:rowOff>12653</xdr:rowOff>
    </xdr:to>
    <xdr:cxnSp macro="">
      <xdr:nvCxnSpPr>
        <xdr:cNvPr id="688" name="直線コネクタ 687"/>
        <xdr:cNvCxnSpPr/>
      </xdr:nvCxnSpPr>
      <xdr:spPr>
        <a:xfrm flipV="1">
          <a:off x="12814300" y="16453785"/>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88351</xdr:rowOff>
    </xdr:from>
    <xdr:to>
      <xdr:col>23</xdr:col>
      <xdr:colOff>568325</xdr:colOff>
      <xdr:row>96</xdr:row>
      <xdr:rowOff>18501</xdr:rowOff>
    </xdr:to>
    <xdr:sp macro="" textlink="">
      <xdr:nvSpPr>
        <xdr:cNvPr id="698" name="円/楕円 697"/>
        <xdr:cNvSpPr/>
      </xdr:nvSpPr>
      <xdr:spPr>
        <a:xfrm>
          <a:off x="162687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111228</xdr:rowOff>
    </xdr:from>
    <xdr:ext cx="599010" cy="259045"/>
    <xdr:sp macro="" textlink="">
      <xdr:nvSpPr>
        <xdr:cNvPr id="699" name="公債費該当値テキスト"/>
        <xdr:cNvSpPr txBox="1"/>
      </xdr:nvSpPr>
      <xdr:spPr>
        <a:xfrm>
          <a:off x="16370300" y="162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68312</xdr:rowOff>
    </xdr:from>
    <xdr:to>
      <xdr:col>22</xdr:col>
      <xdr:colOff>415925</xdr:colOff>
      <xdr:row>95</xdr:row>
      <xdr:rowOff>169912</xdr:rowOff>
    </xdr:to>
    <xdr:sp macro="" textlink="">
      <xdr:nvSpPr>
        <xdr:cNvPr id="700" name="円/楕円 699"/>
        <xdr:cNvSpPr/>
      </xdr:nvSpPr>
      <xdr:spPr>
        <a:xfrm>
          <a:off x="15430500" y="16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14989</xdr:rowOff>
    </xdr:from>
    <xdr:ext cx="599010" cy="259045"/>
    <xdr:sp macro="" textlink="">
      <xdr:nvSpPr>
        <xdr:cNvPr id="701" name="テキスト ボックス 700"/>
        <xdr:cNvSpPr txBox="1"/>
      </xdr:nvSpPr>
      <xdr:spPr>
        <a:xfrm>
          <a:off x="15181794" y="161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89198</xdr:rowOff>
    </xdr:from>
    <xdr:to>
      <xdr:col>21</xdr:col>
      <xdr:colOff>212725</xdr:colOff>
      <xdr:row>96</xdr:row>
      <xdr:rowOff>19348</xdr:rowOff>
    </xdr:to>
    <xdr:sp macro="" textlink="">
      <xdr:nvSpPr>
        <xdr:cNvPr id="702" name="円/楕円 701"/>
        <xdr:cNvSpPr/>
      </xdr:nvSpPr>
      <xdr:spPr>
        <a:xfrm>
          <a:off x="14541500" y="163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35875</xdr:rowOff>
    </xdr:from>
    <xdr:ext cx="599010" cy="259045"/>
    <xdr:sp macro="" textlink="">
      <xdr:nvSpPr>
        <xdr:cNvPr id="703" name="テキスト ボックス 702"/>
        <xdr:cNvSpPr txBox="1"/>
      </xdr:nvSpPr>
      <xdr:spPr>
        <a:xfrm>
          <a:off x="14292794" y="161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115235</xdr:rowOff>
    </xdr:from>
    <xdr:to>
      <xdr:col>20</xdr:col>
      <xdr:colOff>9525</xdr:colOff>
      <xdr:row>96</xdr:row>
      <xdr:rowOff>45385</xdr:rowOff>
    </xdr:to>
    <xdr:sp macro="" textlink="">
      <xdr:nvSpPr>
        <xdr:cNvPr id="704" name="円/楕円 703"/>
        <xdr:cNvSpPr/>
      </xdr:nvSpPr>
      <xdr:spPr>
        <a:xfrm>
          <a:off x="13652500" y="164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36512</xdr:rowOff>
    </xdr:from>
    <xdr:ext cx="599010" cy="259045"/>
    <xdr:sp macro="" textlink="">
      <xdr:nvSpPr>
        <xdr:cNvPr id="705" name="テキスト ボックス 704"/>
        <xdr:cNvSpPr txBox="1"/>
      </xdr:nvSpPr>
      <xdr:spPr>
        <a:xfrm>
          <a:off x="13403794" y="164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133303</xdr:rowOff>
    </xdr:from>
    <xdr:to>
      <xdr:col>18</xdr:col>
      <xdr:colOff>492125</xdr:colOff>
      <xdr:row>96</xdr:row>
      <xdr:rowOff>63453</xdr:rowOff>
    </xdr:to>
    <xdr:sp macro="" textlink="">
      <xdr:nvSpPr>
        <xdr:cNvPr id="706" name="円/楕円 705"/>
        <xdr:cNvSpPr/>
      </xdr:nvSpPr>
      <xdr:spPr>
        <a:xfrm>
          <a:off x="12763500" y="164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54580</xdr:rowOff>
    </xdr:from>
    <xdr:ext cx="599010" cy="259045"/>
    <xdr:sp macro="" textlink="">
      <xdr:nvSpPr>
        <xdr:cNvPr id="707" name="テキスト ボックス 706"/>
        <xdr:cNvSpPr txBox="1"/>
      </xdr:nvSpPr>
      <xdr:spPr>
        <a:xfrm>
          <a:off x="12514794" y="1651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・議会費：類似団体を上回っている状況にある。平成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年度は、備品購入のため経費が増加した。　・総務費：類似団体平均を下回っている状況にあるが、引き続き人件費等の適正な管理、内部管理経費の節減に努める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・民生費：類似団体を上回っている状況にある。少子高齢化の進行等から、高齢者・障がい者・児童に対する各種政策の経費が増加している状況にある。　・衛生費：類似団体を上回っている状況にある。公営企業・一部事務組合等への繰出金の適正化に努める。　</a:t>
          </a:r>
          <a:endParaRPr lang="ja-JP" altLang="ja-JP" sz="1400">
            <a:effectLst/>
          </a:endParaRPr>
        </a:p>
        <a:p>
          <a:r>
            <a:rPr kumimoji="1" lang="ja-JP" altLang="ja-JP" sz="1100">
              <a:solidFill>
                <a:schemeClr val="dk1"/>
              </a:solidFill>
              <a:effectLst/>
              <a:latin typeface="+mn-lt"/>
              <a:ea typeface="+mn-ea"/>
              <a:cs typeface="+mn-cs"/>
            </a:rPr>
            <a:t>・労働費：類似団体を下回っている状況にある。　　・農林水産業費：基幹産業が農業であることから、引き続き、適正な予算配分と共に効果的で効率的な運営に努める。　</a:t>
          </a:r>
          <a:endParaRPr lang="ja-JP" altLang="ja-JP" sz="1400">
            <a:effectLst/>
          </a:endParaRPr>
        </a:p>
        <a:p>
          <a:r>
            <a:rPr kumimoji="1" lang="ja-JP" altLang="ja-JP" sz="1100">
              <a:solidFill>
                <a:schemeClr val="dk1"/>
              </a:solidFill>
              <a:effectLst/>
              <a:latin typeface="+mn-lt"/>
              <a:ea typeface="+mn-ea"/>
              <a:cs typeface="+mn-cs"/>
            </a:rPr>
            <a:t>・商工費：類似団体を上回っている状況にある。近年は観光事業等を重要政策として位置づけをしているが、施設の維持補修費等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内部管理経費の節減に努める。　・土木費：類似団体を上回っている状況にある。近年は町道の改修事業や橋りょうの長寿命化事業の実施</a:t>
          </a:r>
          <a:r>
            <a:rPr kumimoji="1" lang="ja-JP" altLang="en-US" sz="1100">
              <a:solidFill>
                <a:schemeClr val="dk1"/>
              </a:solidFill>
              <a:effectLst/>
              <a:latin typeface="+mn-lt"/>
              <a:ea typeface="+mn-ea"/>
              <a:cs typeface="+mn-cs"/>
            </a:rPr>
            <a:t>の影響と思われる。また、</a:t>
          </a:r>
          <a:r>
            <a:rPr kumimoji="1" lang="ja-JP" altLang="ja-JP" sz="1100">
              <a:solidFill>
                <a:schemeClr val="dk1"/>
              </a:solidFill>
              <a:effectLst/>
              <a:latin typeface="+mn-lt"/>
              <a:ea typeface="+mn-ea"/>
              <a:cs typeface="+mn-cs"/>
            </a:rPr>
            <a:t>本町は特別豪雪地帯であることから除雪経費が高止まりの状況となっている。</a:t>
          </a:r>
          <a:endParaRPr lang="ja-JP" altLang="ja-JP" sz="1400">
            <a:effectLst/>
          </a:endParaRPr>
        </a:p>
        <a:p>
          <a:r>
            <a:rPr kumimoji="1" lang="ja-JP" altLang="ja-JP" sz="1100">
              <a:solidFill>
                <a:schemeClr val="dk1"/>
              </a:solidFill>
              <a:effectLst/>
              <a:latin typeface="+mn-lt"/>
              <a:ea typeface="+mn-ea"/>
              <a:cs typeface="+mn-cs"/>
            </a:rPr>
            <a:t>・消防費：平成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年から実施している消防救急デジタル無線整備事業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経費が増加傾向にある。　・教育費：類似団体を下回っている状況にあるが、平成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年度については、学校改修事業の実施や町民体育館改築事業の開始により経費が増加している。</a:t>
          </a:r>
          <a:endParaRPr lang="ja-JP" altLang="ja-JP" sz="1400">
            <a:effectLst/>
          </a:endParaRPr>
        </a:p>
        <a:p>
          <a:r>
            <a:rPr kumimoji="1" lang="ja-JP" altLang="ja-JP" sz="1100">
              <a:solidFill>
                <a:schemeClr val="dk1"/>
              </a:solidFill>
              <a:effectLst/>
              <a:latin typeface="+mn-lt"/>
              <a:ea typeface="+mn-ea"/>
              <a:cs typeface="+mn-cs"/>
            </a:rPr>
            <a:t>・公債費：類似団体と同程度の状況となっている。近年は小学校の改築事業等の償還が始まったため、横ばいの</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が続いている。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標準財政規模比に係る財政調整基金残高は減少しているが、実質収支額は前年度より増となっている。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％となっており、今後において、健全財政を維持するよう、バランスを含め適正な水準を維持していくよう努める。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全ての会計において、更なる健全性に努める。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5312598</v>
      </c>
      <c r="BO4" s="379"/>
      <c r="BP4" s="379"/>
      <c r="BQ4" s="379"/>
      <c r="BR4" s="379"/>
      <c r="BS4" s="379"/>
      <c r="BT4" s="379"/>
      <c r="BU4" s="380"/>
      <c r="BV4" s="378">
        <v>5333625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0.9</v>
      </c>
      <c r="CU4" s="385"/>
      <c r="CV4" s="385"/>
      <c r="CW4" s="385"/>
      <c r="CX4" s="385"/>
      <c r="CY4" s="385"/>
      <c r="CZ4" s="385"/>
      <c r="DA4" s="386"/>
      <c r="DB4" s="384">
        <v>0.8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5263469</v>
      </c>
      <c r="BO5" s="416"/>
      <c r="BP5" s="416"/>
      <c r="BQ5" s="416"/>
      <c r="BR5" s="416"/>
      <c r="BS5" s="416"/>
      <c r="BT5" s="416"/>
      <c r="BU5" s="417"/>
      <c r="BV5" s="415">
        <v>5265426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76.400000000000006</v>
      </c>
      <c r="CU5" s="413"/>
      <c r="CV5" s="413"/>
      <c r="CW5" s="413"/>
      <c r="CX5" s="413"/>
      <c r="CY5" s="413"/>
      <c r="CZ5" s="413"/>
      <c r="DA5" s="414"/>
      <c r="DB5" s="412">
        <v>81.8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49129</v>
      </c>
      <c r="BO6" s="416"/>
      <c r="BP6" s="416"/>
      <c r="BQ6" s="416"/>
      <c r="BR6" s="416"/>
      <c r="BS6" s="416"/>
      <c r="BT6" s="416"/>
      <c r="BU6" s="417"/>
      <c r="BV6" s="415">
        <v>68199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80.3</v>
      </c>
      <c r="CU6" s="453"/>
      <c r="CV6" s="453"/>
      <c r="CW6" s="453"/>
      <c r="CX6" s="453"/>
      <c r="CY6" s="453"/>
      <c r="CZ6" s="453"/>
      <c r="DA6" s="454"/>
      <c r="DB6" s="452">
        <v>86.2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16394</v>
      </c>
      <c r="BO7" s="416"/>
      <c r="BP7" s="416"/>
      <c r="BQ7" s="416"/>
      <c r="BR7" s="416"/>
      <c r="BS7" s="416"/>
      <c r="BT7" s="416"/>
      <c r="BU7" s="417"/>
      <c r="BV7" s="415">
        <v>39871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3633137</v>
      </c>
      <c r="CU7" s="416"/>
      <c r="CV7" s="416"/>
      <c r="CW7" s="416"/>
      <c r="CX7" s="416"/>
      <c r="CY7" s="416"/>
      <c r="CZ7" s="416"/>
      <c r="DA7" s="417"/>
      <c r="DB7" s="415">
        <v>3576341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32735</v>
      </c>
      <c r="BO8" s="416"/>
      <c r="BP8" s="416"/>
      <c r="BQ8" s="416"/>
      <c r="BR8" s="416"/>
      <c r="BS8" s="416"/>
      <c r="BT8" s="416"/>
      <c r="BU8" s="417"/>
      <c r="BV8" s="415">
        <v>28328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5628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4407</v>
      </c>
      <c r="BO9" s="416"/>
      <c r="BP9" s="416"/>
      <c r="BQ9" s="416"/>
      <c r="BR9" s="416"/>
      <c r="BS9" s="416"/>
      <c r="BT9" s="416"/>
      <c r="BU9" s="417"/>
      <c r="BV9" s="415">
        <v>7060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14.9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6186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1243</v>
      </c>
      <c r="BO10" s="416"/>
      <c r="BP10" s="416"/>
      <c r="BQ10" s="416"/>
      <c r="BR10" s="416"/>
      <c r="BS10" s="416"/>
      <c r="BT10" s="416"/>
      <c r="BU10" s="417"/>
      <c r="BV10" s="415">
        <v>2338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5626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98443</v>
      </c>
      <c r="BO12" s="416"/>
      <c r="BP12" s="416"/>
      <c r="BQ12" s="416"/>
      <c r="BR12" s="416"/>
      <c r="BS12" s="416"/>
      <c r="BT12" s="416"/>
      <c r="BU12" s="417"/>
      <c r="BV12" s="415">
        <v>211683</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5624</v>
      </c>
      <c r="S13" s="497"/>
      <c r="T13" s="497"/>
      <c r="U13" s="497"/>
      <c r="V13" s="498"/>
      <c r="W13" s="431" t="s">
        <v>120</v>
      </c>
      <c r="X13" s="432"/>
      <c r="Y13" s="432"/>
      <c r="Z13" s="432"/>
      <c r="AA13" s="432"/>
      <c r="AB13" s="422"/>
      <c r="AC13" s="466">
        <v>880</v>
      </c>
      <c r="AD13" s="467"/>
      <c r="AE13" s="467"/>
      <c r="AF13" s="467"/>
      <c r="AG13" s="506"/>
      <c r="AH13" s="466">
        <v>1014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-92793</v>
      </c>
      <c r="BO13" s="416"/>
      <c r="BP13" s="416"/>
      <c r="BQ13" s="416"/>
      <c r="BR13" s="416"/>
      <c r="BS13" s="416"/>
      <c r="BT13" s="416"/>
      <c r="BU13" s="417"/>
      <c r="BV13" s="415">
        <v>-202285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5730</v>
      </c>
      <c r="S14" s="497"/>
      <c r="T14" s="497"/>
      <c r="U14" s="497"/>
      <c r="V14" s="498"/>
      <c r="W14" s="405"/>
      <c r="X14" s="406"/>
      <c r="Y14" s="406"/>
      <c r="Z14" s="406"/>
      <c r="AA14" s="406"/>
      <c r="AB14" s="395"/>
      <c r="AC14" s="499">
        <v>29.9</v>
      </c>
      <c r="AD14" s="500"/>
      <c r="AE14" s="500"/>
      <c r="AF14" s="500"/>
      <c r="AG14" s="501"/>
      <c r="AH14" s="499">
        <v>30.7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5728</v>
      </c>
      <c r="S15" s="497"/>
      <c r="T15" s="497"/>
      <c r="U15" s="497"/>
      <c r="V15" s="498"/>
      <c r="W15" s="431" t="s">
        <v>127</v>
      </c>
      <c r="X15" s="432"/>
      <c r="Y15" s="432"/>
      <c r="Z15" s="432"/>
      <c r="AA15" s="432"/>
      <c r="AB15" s="422"/>
      <c r="AC15" s="466">
        <v>441</v>
      </c>
      <c r="AD15" s="467"/>
      <c r="AE15" s="467"/>
      <c r="AF15" s="467"/>
      <c r="AG15" s="506"/>
      <c r="AH15" s="466">
        <v>525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575667</v>
      </c>
      <c r="BO15" s="379"/>
      <c r="BP15" s="379"/>
      <c r="BQ15" s="379"/>
      <c r="BR15" s="379"/>
      <c r="BS15" s="379"/>
      <c r="BT15" s="379"/>
      <c r="BU15" s="380"/>
      <c r="BV15" s="378">
        <v>562106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v>
      </c>
      <c r="AD16" s="500"/>
      <c r="AE16" s="500"/>
      <c r="AF16" s="500"/>
      <c r="AG16" s="501"/>
      <c r="AH16" s="499">
        <v>15.9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3323826</v>
      </c>
      <c r="BO16" s="416"/>
      <c r="BP16" s="416"/>
      <c r="BQ16" s="416"/>
      <c r="BR16" s="416"/>
      <c r="BS16" s="416"/>
      <c r="BT16" s="416"/>
      <c r="BU16" s="417"/>
      <c r="BV16" s="415">
        <v>3257091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1621</v>
      </c>
      <c r="AD17" s="467"/>
      <c r="AE17" s="467"/>
      <c r="AF17" s="467"/>
      <c r="AG17" s="506"/>
      <c r="AH17" s="466">
        <v>1769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704331</v>
      </c>
      <c r="BO17" s="416"/>
      <c r="BP17" s="416"/>
      <c r="BQ17" s="416"/>
      <c r="BR17" s="416"/>
      <c r="BS17" s="416"/>
      <c r="BT17" s="416"/>
      <c r="BU17" s="417"/>
      <c r="BV17" s="415">
        <v>695870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568.25</v>
      </c>
      <c r="M18" s="528"/>
      <c r="N18" s="528"/>
      <c r="O18" s="528"/>
      <c r="P18" s="528"/>
      <c r="Q18" s="528"/>
      <c r="R18" s="529"/>
      <c r="S18" s="529"/>
      <c r="T18" s="529"/>
      <c r="U18" s="529"/>
      <c r="V18" s="530"/>
      <c r="W18" s="433"/>
      <c r="X18" s="434"/>
      <c r="Y18" s="434"/>
      <c r="Z18" s="434"/>
      <c r="AA18" s="434"/>
      <c r="AB18" s="425"/>
      <c r="AC18" s="531">
        <v>55.1</v>
      </c>
      <c r="AD18" s="532"/>
      <c r="AE18" s="532"/>
      <c r="AF18" s="532"/>
      <c r="AG18" s="533"/>
      <c r="AH18" s="531">
        <v>53.5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2798925</v>
      </c>
      <c r="BO18" s="416"/>
      <c r="BP18" s="416"/>
      <c r="BQ18" s="416"/>
      <c r="BR18" s="416"/>
      <c r="BS18" s="416"/>
      <c r="BT18" s="416"/>
      <c r="BU18" s="417"/>
      <c r="BV18" s="415">
        <v>2917935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4102777</v>
      </c>
      <c r="BO19" s="416"/>
      <c r="BP19" s="416"/>
      <c r="BQ19" s="416"/>
      <c r="BR19" s="416"/>
      <c r="BS19" s="416"/>
      <c r="BT19" s="416"/>
      <c r="BU19" s="417"/>
      <c r="BV19" s="415">
        <v>4120289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2280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4755157</v>
      </c>
      <c r="BO23" s="416"/>
      <c r="BP23" s="416"/>
      <c r="BQ23" s="416"/>
      <c r="BR23" s="416"/>
      <c r="BS23" s="416"/>
      <c r="BT23" s="416"/>
      <c r="BU23" s="417"/>
      <c r="BV23" s="415">
        <v>4964345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7400</v>
      </c>
      <c r="R24" s="467"/>
      <c r="S24" s="467"/>
      <c r="T24" s="467"/>
      <c r="U24" s="467"/>
      <c r="V24" s="506"/>
      <c r="W24" s="561"/>
      <c r="X24" s="549"/>
      <c r="Y24" s="550"/>
      <c r="Z24" s="465" t="s">
        <v>150</v>
      </c>
      <c r="AA24" s="445"/>
      <c r="AB24" s="445"/>
      <c r="AC24" s="445"/>
      <c r="AD24" s="445"/>
      <c r="AE24" s="445"/>
      <c r="AF24" s="445"/>
      <c r="AG24" s="446"/>
      <c r="AH24" s="466">
        <v>81</v>
      </c>
      <c r="AI24" s="467"/>
      <c r="AJ24" s="467"/>
      <c r="AK24" s="467"/>
      <c r="AL24" s="506"/>
      <c r="AM24" s="466">
        <v>242271</v>
      </c>
      <c r="AN24" s="467"/>
      <c r="AO24" s="467"/>
      <c r="AP24" s="467"/>
      <c r="AQ24" s="467"/>
      <c r="AR24" s="506"/>
      <c r="AS24" s="466">
        <v>2991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3852678</v>
      </c>
      <c r="BO24" s="416"/>
      <c r="BP24" s="416"/>
      <c r="BQ24" s="416"/>
      <c r="BR24" s="416"/>
      <c r="BS24" s="416"/>
      <c r="BT24" s="416"/>
      <c r="BU24" s="417"/>
      <c r="BV24" s="415">
        <v>3930690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6210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20945</v>
      </c>
      <c r="BO25" s="379"/>
      <c r="BP25" s="379"/>
      <c r="BQ25" s="379"/>
      <c r="BR25" s="379"/>
      <c r="BS25" s="379"/>
      <c r="BT25" s="379"/>
      <c r="BU25" s="380"/>
      <c r="BV25" s="378">
        <v>33543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5770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2390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157</v>
      </c>
      <c r="AN27" s="467"/>
      <c r="AO27" s="467"/>
      <c r="AP27" s="467"/>
      <c r="AQ27" s="467"/>
      <c r="AR27" s="506"/>
      <c r="AS27" s="466" t="s">
        <v>157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2000</v>
      </c>
      <c r="R28" s="467"/>
      <c r="S28" s="467"/>
      <c r="T28" s="467"/>
      <c r="U28" s="467"/>
      <c r="V28" s="506"/>
      <c r="W28" s="561"/>
      <c r="X28" s="549"/>
      <c r="Y28" s="550"/>
      <c r="Z28" s="465" t="s">
        <v>163</v>
      </c>
      <c r="AA28" s="445"/>
      <c r="AB28" s="445"/>
      <c r="AC28" s="445"/>
      <c r="AD28" s="445"/>
      <c r="AE28" s="445"/>
      <c r="AF28" s="445"/>
      <c r="AG28" s="446"/>
      <c r="AH28" s="466">
        <v>8</v>
      </c>
      <c r="AI28" s="467"/>
      <c r="AJ28" s="467"/>
      <c r="AK28" s="467"/>
      <c r="AL28" s="506"/>
      <c r="AM28" s="466">
        <v>24472</v>
      </c>
      <c r="AN28" s="467"/>
      <c r="AO28" s="467"/>
      <c r="AP28" s="467"/>
      <c r="AQ28" s="467"/>
      <c r="AR28" s="506"/>
      <c r="AS28" s="466">
        <v>3059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494379</v>
      </c>
      <c r="BO28" s="379"/>
      <c r="BP28" s="379"/>
      <c r="BQ28" s="379"/>
      <c r="BR28" s="379"/>
      <c r="BS28" s="379"/>
      <c r="BT28" s="379"/>
      <c r="BU28" s="380"/>
      <c r="BV28" s="378">
        <v>576579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1700</v>
      </c>
      <c r="R29" s="467"/>
      <c r="S29" s="467"/>
      <c r="T29" s="467"/>
      <c r="U29" s="467"/>
      <c r="V29" s="506"/>
      <c r="W29" s="562"/>
      <c r="X29" s="563"/>
      <c r="Y29" s="564"/>
      <c r="Z29" s="465" t="s">
        <v>167</v>
      </c>
      <c r="AA29" s="445"/>
      <c r="AB29" s="445"/>
      <c r="AC29" s="445"/>
      <c r="AD29" s="445"/>
      <c r="AE29" s="445"/>
      <c r="AF29" s="445"/>
      <c r="AG29" s="446"/>
      <c r="AH29" s="466">
        <v>91</v>
      </c>
      <c r="AI29" s="467"/>
      <c r="AJ29" s="467"/>
      <c r="AK29" s="467"/>
      <c r="AL29" s="506"/>
      <c r="AM29" s="466">
        <v>271153</v>
      </c>
      <c r="AN29" s="467"/>
      <c r="AO29" s="467"/>
      <c r="AP29" s="467"/>
      <c r="AQ29" s="467"/>
      <c r="AR29" s="506"/>
      <c r="AS29" s="466">
        <v>2980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753533</v>
      </c>
      <c r="BO29" s="416"/>
      <c r="BP29" s="416"/>
      <c r="BQ29" s="416"/>
      <c r="BR29" s="416"/>
      <c r="BS29" s="416"/>
      <c r="BT29" s="416"/>
      <c r="BU29" s="417"/>
      <c r="BV29" s="415">
        <v>752921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2246477</v>
      </c>
      <c r="BO30" s="585"/>
      <c r="BP30" s="585"/>
      <c r="BQ30" s="585"/>
      <c r="BR30" s="585"/>
      <c r="BS30" s="585"/>
      <c r="BT30" s="585"/>
      <c r="BU30" s="586"/>
      <c r="BV30" s="584">
        <v>2106482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国民健康保険特別会計施設勘定</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北部檜山衛生センター組合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介護老人保健施設特別会計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檜山広域行政組合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渡島檜山滞納整理機構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535</v>
      </c>
      <c r="D34" s="1181"/>
      <c r="E34" s="1182"/>
      <c r="F34" s="32">
        <v>5.81</v>
      </c>
      <c r="G34" s="33">
        <v>5.7</v>
      </c>
      <c r="H34" s="33">
        <v>6.84</v>
      </c>
      <c r="I34" s="33">
        <v>8.39</v>
      </c>
      <c r="J34" s="34">
        <v>9</v>
      </c>
      <c r="K34" s="22"/>
      <c r="L34" s="22"/>
      <c r="M34" s="22"/>
      <c r="N34" s="22"/>
      <c r="O34" s="22"/>
      <c r="P34" s="22"/>
    </row>
    <row r="35" spans="1:16" ht="39" customHeight="1" x14ac:dyDescent="0.15">
      <c r="A35" s="22"/>
      <c r="B35" s="35"/>
      <c r="C35" s="1175" t="s">
        <v>536</v>
      </c>
      <c r="D35" s="1176"/>
      <c r="E35" s="1177"/>
      <c r="F35" s="36">
        <v>3.54</v>
      </c>
      <c r="G35" s="37">
        <v>3.49</v>
      </c>
      <c r="H35" s="37">
        <v>3.54</v>
      </c>
      <c r="I35" s="37">
        <v>3.9</v>
      </c>
      <c r="J35" s="38">
        <v>3.54</v>
      </c>
      <c r="K35" s="22"/>
      <c r="L35" s="22"/>
      <c r="M35" s="22"/>
      <c r="N35" s="22"/>
      <c r="O35" s="22"/>
      <c r="P35" s="22"/>
    </row>
    <row r="36" spans="1:16" ht="39" customHeight="1" x14ac:dyDescent="0.15">
      <c r="A36" s="22"/>
      <c r="B36" s="35"/>
      <c r="C36" s="1175" t="s">
        <v>537</v>
      </c>
      <c r="D36" s="1176"/>
      <c r="E36" s="1177"/>
      <c r="F36" s="36">
        <v>1.54</v>
      </c>
      <c r="G36" s="37">
        <v>0.97</v>
      </c>
      <c r="H36" s="37">
        <v>0.56999999999999995</v>
      </c>
      <c r="I36" s="37">
        <v>0.79</v>
      </c>
      <c r="J36" s="38">
        <v>0.9</v>
      </c>
      <c r="K36" s="22"/>
      <c r="L36" s="22"/>
      <c r="M36" s="22"/>
      <c r="N36" s="22"/>
      <c r="O36" s="22"/>
      <c r="P36" s="22"/>
    </row>
    <row r="37" spans="1:16" ht="39" customHeight="1" x14ac:dyDescent="0.15">
      <c r="A37" s="22"/>
      <c r="B37" s="35"/>
      <c r="C37" s="1175" t="s">
        <v>538</v>
      </c>
      <c r="D37" s="1176"/>
      <c r="E37" s="1177"/>
      <c r="F37" s="36">
        <v>0.09</v>
      </c>
      <c r="G37" s="37">
        <v>0.2</v>
      </c>
      <c r="H37" s="37">
        <v>0.23</v>
      </c>
      <c r="I37" s="37">
        <v>0.11</v>
      </c>
      <c r="J37" s="38">
        <v>0.21</v>
      </c>
      <c r="K37" s="22"/>
      <c r="L37" s="22"/>
      <c r="M37" s="22"/>
      <c r="N37" s="22"/>
      <c r="O37" s="22"/>
      <c r="P37" s="22"/>
    </row>
    <row r="38" spans="1:16" ht="39" customHeight="1" x14ac:dyDescent="0.15">
      <c r="A38" s="22"/>
      <c r="B38" s="35"/>
      <c r="C38" s="1175" t="s">
        <v>539</v>
      </c>
      <c r="D38" s="1176"/>
      <c r="E38" s="1177"/>
      <c r="F38" s="36">
        <v>7.0000000000000007E-2</v>
      </c>
      <c r="G38" s="37">
        <v>0.05</v>
      </c>
      <c r="H38" s="37">
        <v>0.08</v>
      </c>
      <c r="I38" s="37">
        <v>0.08</v>
      </c>
      <c r="J38" s="38">
        <v>0.08</v>
      </c>
      <c r="K38" s="22"/>
      <c r="L38" s="22"/>
      <c r="M38" s="22"/>
      <c r="N38" s="22"/>
      <c r="O38" s="22"/>
      <c r="P38" s="22"/>
    </row>
    <row r="39" spans="1:16" ht="39" customHeight="1" x14ac:dyDescent="0.15">
      <c r="A39" s="22"/>
      <c r="B39" s="35"/>
      <c r="C39" s="1175" t="s">
        <v>540</v>
      </c>
      <c r="D39" s="1176"/>
      <c r="E39" s="1177"/>
      <c r="F39" s="36">
        <v>0.05</v>
      </c>
      <c r="G39" s="37">
        <v>0.02</v>
      </c>
      <c r="H39" s="37">
        <v>0.01</v>
      </c>
      <c r="I39" s="37">
        <v>0.03</v>
      </c>
      <c r="J39" s="38">
        <v>0.04</v>
      </c>
      <c r="K39" s="22"/>
      <c r="L39" s="22"/>
      <c r="M39" s="22"/>
      <c r="N39" s="22"/>
      <c r="O39" s="22"/>
      <c r="P39" s="22"/>
    </row>
    <row r="40" spans="1:16" ht="39" customHeight="1" x14ac:dyDescent="0.15">
      <c r="A40" s="22"/>
      <c r="B40" s="35"/>
      <c r="C40" s="1175" t="s">
        <v>541</v>
      </c>
      <c r="D40" s="1176"/>
      <c r="E40" s="1177"/>
      <c r="F40" s="36">
        <v>0</v>
      </c>
      <c r="G40" s="37">
        <v>0</v>
      </c>
      <c r="H40" s="37">
        <v>0</v>
      </c>
      <c r="I40" s="37">
        <v>0.01</v>
      </c>
      <c r="J40" s="38">
        <v>0</v>
      </c>
      <c r="K40" s="22"/>
      <c r="L40" s="22"/>
      <c r="M40" s="22"/>
      <c r="N40" s="22"/>
      <c r="O40" s="22"/>
      <c r="P40" s="22"/>
    </row>
    <row r="41" spans="1:16" ht="39" customHeight="1" x14ac:dyDescent="0.15">
      <c r="A41" s="22"/>
      <c r="B41" s="35"/>
      <c r="C41" s="1175" t="s">
        <v>542</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544</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613</v>
      </c>
      <c r="L45" s="60">
        <v>621</v>
      </c>
      <c r="M45" s="60">
        <v>652</v>
      </c>
      <c r="N45" s="60">
        <v>670</v>
      </c>
      <c r="O45" s="61">
        <v>634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215</v>
      </c>
      <c r="L48" s="64">
        <v>209</v>
      </c>
      <c r="M48" s="64">
        <v>195</v>
      </c>
      <c r="N48" s="64">
        <v>179</v>
      </c>
      <c r="O48" s="65">
        <v>158</v>
      </c>
      <c r="P48" s="48"/>
      <c r="Q48" s="48"/>
      <c r="R48" s="48"/>
      <c r="S48" s="48"/>
      <c r="T48" s="48"/>
      <c r="U48" s="48"/>
    </row>
    <row r="49" spans="1:21" ht="30.75" customHeight="1" x14ac:dyDescent="0.15">
      <c r="A49" s="48"/>
      <c r="B49" s="1193"/>
      <c r="C49" s="1194"/>
      <c r="D49" s="62"/>
      <c r="E49" s="1185" t="s">
        <v>15</v>
      </c>
      <c r="F49" s="1185"/>
      <c r="G49" s="1185"/>
      <c r="H49" s="1185"/>
      <c r="I49" s="1185"/>
      <c r="J49" s="1186"/>
      <c r="K49" s="63">
        <v>38</v>
      </c>
      <c r="L49" s="64">
        <v>30</v>
      </c>
      <c r="M49" s="64">
        <v>3</v>
      </c>
      <c r="N49" s="64">
        <v>2</v>
      </c>
      <c r="O49" s="65" t="s">
        <v>488</v>
      </c>
      <c r="P49" s="48"/>
      <c r="Q49" s="48"/>
      <c r="R49" s="48"/>
      <c r="S49" s="48"/>
      <c r="T49" s="48"/>
      <c r="U49" s="48"/>
    </row>
    <row r="50" spans="1:21" ht="30.75" customHeight="1" x14ac:dyDescent="0.15">
      <c r="A50" s="48"/>
      <c r="B50" s="1193"/>
      <c r="C50" s="1194"/>
      <c r="D50" s="62"/>
      <c r="E50" s="1185" t="s">
        <v>16</v>
      </c>
      <c r="F50" s="1185"/>
      <c r="G50" s="1185"/>
      <c r="H50" s="1185"/>
      <c r="I50" s="1185"/>
      <c r="J50" s="1186"/>
      <c r="K50" s="63">
        <v>7</v>
      </c>
      <c r="L50" s="64">
        <v>30</v>
      </c>
      <c r="M50" s="64">
        <v>6</v>
      </c>
      <c r="N50" s="64">
        <v>68</v>
      </c>
      <c r="O50" s="65">
        <v>12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603</v>
      </c>
      <c r="L52" s="64">
        <v>608</v>
      </c>
      <c r="M52" s="64">
        <v>607</v>
      </c>
      <c r="N52" s="64">
        <v>621</v>
      </c>
      <c r="O52" s="65">
        <v>591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270</v>
      </c>
      <c r="L53" s="69">
        <v>282</v>
      </c>
      <c r="M53" s="69">
        <v>249</v>
      </c>
      <c r="N53" s="69">
        <v>298</v>
      </c>
      <c r="O53" s="70">
        <v>213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99" t="s">
        <v>23</v>
      </c>
      <c r="C41" s="1200"/>
      <c r="D41" s="81"/>
      <c r="E41" s="1205" t="s">
        <v>24</v>
      </c>
      <c r="F41" s="1205"/>
      <c r="G41" s="1205"/>
      <c r="H41" s="1206"/>
      <c r="I41" s="82">
        <v>5539</v>
      </c>
      <c r="J41" s="83">
        <v>5366</v>
      </c>
      <c r="K41" s="83">
        <v>5114</v>
      </c>
      <c r="L41" s="83">
        <v>4964</v>
      </c>
      <c r="M41" s="84">
        <v>4755</v>
      </c>
    </row>
    <row r="42" spans="2:13" ht="27.75" customHeight="1" x14ac:dyDescent="0.15">
      <c r="B42" s="1201"/>
      <c r="C42" s="1202"/>
      <c r="D42" s="85"/>
      <c r="E42" s="1207" t="s">
        <v>25</v>
      </c>
      <c r="F42" s="1207"/>
      <c r="G42" s="1207"/>
      <c r="H42" s="1208"/>
      <c r="I42" s="86">
        <v>34</v>
      </c>
      <c r="J42" s="87">
        <v>27</v>
      </c>
      <c r="K42" s="87">
        <v>19</v>
      </c>
      <c r="L42" s="87">
        <v>16</v>
      </c>
      <c r="M42" s="88">
        <v>11</v>
      </c>
    </row>
    <row r="43" spans="2:13" ht="27.75" customHeight="1" x14ac:dyDescent="0.15">
      <c r="B43" s="1201"/>
      <c r="C43" s="1202"/>
      <c r="D43" s="85"/>
      <c r="E43" s="1207" t="s">
        <v>26</v>
      </c>
      <c r="F43" s="1207"/>
      <c r="G43" s="1207"/>
      <c r="H43" s="1208"/>
      <c r="I43" s="86">
        <v>1940</v>
      </c>
      <c r="J43" s="87">
        <v>1812</v>
      </c>
      <c r="K43" s="87">
        <v>1662</v>
      </c>
      <c r="L43" s="87">
        <v>1522</v>
      </c>
      <c r="M43" s="88">
        <v>1388</v>
      </c>
    </row>
    <row r="44" spans="2:13" ht="27.75" customHeight="1" x14ac:dyDescent="0.15">
      <c r="B44" s="1201"/>
      <c r="C44" s="1202"/>
      <c r="D44" s="85"/>
      <c r="E44" s="1207" t="s">
        <v>27</v>
      </c>
      <c r="F44" s="1207"/>
      <c r="G44" s="1207"/>
      <c r="H44" s="1208"/>
      <c r="I44" s="86">
        <v>251</v>
      </c>
      <c r="J44" s="87">
        <v>204</v>
      </c>
      <c r="K44" s="87">
        <v>179</v>
      </c>
      <c r="L44" s="87">
        <v>153</v>
      </c>
      <c r="M44" s="88">
        <v>137</v>
      </c>
    </row>
    <row r="45" spans="2:13" ht="27.75" customHeight="1" x14ac:dyDescent="0.15">
      <c r="B45" s="1201"/>
      <c r="C45" s="1202"/>
      <c r="D45" s="85"/>
      <c r="E45" s="1207" t="s">
        <v>28</v>
      </c>
      <c r="F45" s="1207"/>
      <c r="G45" s="1207"/>
      <c r="H45" s="1208"/>
      <c r="I45" s="86">
        <v>818</v>
      </c>
      <c r="J45" s="87">
        <v>857</v>
      </c>
      <c r="K45" s="87">
        <v>734</v>
      </c>
      <c r="L45" s="87">
        <v>742</v>
      </c>
      <c r="M45" s="88">
        <v>679</v>
      </c>
    </row>
    <row r="46" spans="2:13" ht="27.75" customHeight="1" x14ac:dyDescent="0.15">
      <c r="B46" s="1201"/>
      <c r="C46" s="1202"/>
      <c r="D46" s="85"/>
      <c r="E46" s="1207" t="s">
        <v>29</v>
      </c>
      <c r="F46" s="1207"/>
      <c r="G46" s="1207"/>
      <c r="H46" s="1208"/>
      <c r="I46" s="86" t="s">
        <v>488</v>
      </c>
      <c r="J46" s="87" t="s">
        <v>488</v>
      </c>
      <c r="K46" s="87" t="s">
        <v>488</v>
      </c>
      <c r="L46" s="87" t="s">
        <v>488</v>
      </c>
      <c r="M46" s="88" t="s">
        <v>488</v>
      </c>
    </row>
    <row r="47" spans="2:13" ht="27.75" customHeight="1" x14ac:dyDescent="0.15">
      <c r="B47" s="1201"/>
      <c r="C47" s="1202"/>
      <c r="D47" s="85"/>
      <c r="E47" s="1207" t="s">
        <v>30</v>
      </c>
      <c r="F47" s="1207"/>
      <c r="G47" s="1207"/>
      <c r="H47" s="1208"/>
      <c r="I47" s="86" t="s">
        <v>488</v>
      </c>
      <c r="J47" s="87" t="s">
        <v>488</v>
      </c>
      <c r="K47" s="87" t="s">
        <v>488</v>
      </c>
      <c r="L47" s="87" t="s">
        <v>488</v>
      </c>
      <c r="M47" s="88" t="s">
        <v>488</v>
      </c>
    </row>
    <row r="48" spans="2:13" ht="27.75" customHeight="1" x14ac:dyDescent="0.15">
      <c r="B48" s="1203"/>
      <c r="C48" s="1204"/>
      <c r="D48" s="85"/>
      <c r="E48" s="1207" t="s">
        <v>31</v>
      </c>
      <c r="F48" s="1207"/>
      <c r="G48" s="1207"/>
      <c r="H48" s="1208"/>
      <c r="I48" s="86" t="s">
        <v>488</v>
      </c>
      <c r="J48" s="87" t="s">
        <v>488</v>
      </c>
      <c r="K48" s="87" t="s">
        <v>488</v>
      </c>
      <c r="L48" s="87" t="s">
        <v>488</v>
      </c>
      <c r="M48" s="88" t="s">
        <v>488</v>
      </c>
    </row>
    <row r="49" spans="2:13" ht="27.75" customHeight="1" x14ac:dyDescent="0.15">
      <c r="B49" s="1209" t="s">
        <v>32</v>
      </c>
      <c r="C49" s="1210"/>
      <c r="D49" s="89"/>
      <c r="E49" s="1207" t="s">
        <v>33</v>
      </c>
      <c r="F49" s="1207"/>
      <c r="G49" s="1207"/>
      <c r="H49" s="1208"/>
      <c r="I49" s="86">
        <v>3126</v>
      </c>
      <c r="J49" s="87">
        <v>3431</v>
      </c>
      <c r="K49" s="87">
        <v>3695</v>
      </c>
      <c r="L49" s="87">
        <v>3532</v>
      </c>
      <c r="M49" s="88">
        <v>3598</v>
      </c>
    </row>
    <row r="50" spans="2:13" ht="27.75" customHeight="1" x14ac:dyDescent="0.15">
      <c r="B50" s="1201"/>
      <c r="C50" s="1202"/>
      <c r="D50" s="85"/>
      <c r="E50" s="1207" t="s">
        <v>34</v>
      </c>
      <c r="F50" s="1207"/>
      <c r="G50" s="1207"/>
      <c r="H50" s="1208"/>
      <c r="I50" s="86">
        <v>550</v>
      </c>
      <c r="J50" s="87">
        <v>512</v>
      </c>
      <c r="K50" s="87">
        <v>459</v>
      </c>
      <c r="L50" s="87">
        <v>405</v>
      </c>
      <c r="M50" s="88">
        <v>361</v>
      </c>
    </row>
    <row r="51" spans="2:13" ht="27.75" customHeight="1" x14ac:dyDescent="0.15">
      <c r="B51" s="1203"/>
      <c r="C51" s="1204"/>
      <c r="D51" s="85"/>
      <c r="E51" s="1207" t="s">
        <v>35</v>
      </c>
      <c r="F51" s="1207"/>
      <c r="G51" s="1207"/>
      <c r="H51" s="1208"/>
      <c r="I51" s="86">
        <v>5246</v>
      </c>
      <c r="J51" s="87">
        <v>5139</v>
      </c>
      <c r="K51" s="87">
        <v>4925</v>
      </c>
      <c r="L51" s="87">
        <v>4767</v>
      </c>
      <c r="M51" s="88">
        <v>4600</v>
      </c>
    </row>
    <row r="52" spans="2:13" ht="27.75" customHeight="1" thickBot="1" x14ac:dyDescent="0.2">
      <c r="B52" s="1211" t="s">
        <v>36</v>
      </c>
      <c r="C52" s="1212"/>
      <c r="D52" s="90"/>
      <c r="E52" s="1213" t="s">
        <v>37</v>
      </c>
      <c r="F52" s="1213"/>
      <c r="G52" s="1213"/>
      <c r="H52" s="1214"/>
      <c r="I52" s="91">
        <v>-340</v>
      </c>
      <c r="J52" s="92">
        <v>-815</v>
      </c>
      <c r="K52" s="92">
        <v>-1372</v>
      </c>
      <c r="L52" s="92">
        <v>-1306</v>
      </c>
      <c r="M52" s="93">
        <v>-1590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3"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27" t="s">
        <v>565</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6"/>
      <c r="H50" s="1237"/>
      <c r="I50" s="1237"/>
      <c r="J50" s="1238"/>
      <c r="K50" s="354" t="s">
        <v>527</v>
      </c>
      <c r="L50" s="354" t="s">
        <v>528</v>
      </c>
      <c r="M50" s="354" t="s">
        <v>529</v>
      </c>
      <c r="N50" s="354" t="s">
        <v>530</v>
      </c>
      <c r="O50" s="354" t="s">
        <v>531</v>
      </c>
    </row>
    <row r="51" spans="1:17" x14ac:dyDescent="0.15">
      <c r="B51" s="248"/>
      <c r="C51" s="244"/>
      <c r="D51" s="244"/>
      <c r="E51" s="244"/>
      <c r="F51" s="244"/>
      <c r="G51" s="1239" t="s">
        <v>557</v>
      </c>
      <c r="H51" s="1240"/>
      <c r="I51" s="1245" t="s">
        <v>558</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559</v>
      </c>
      <c r="J53" s="1225"/>
      <c r="K53" s="1250"/>
      <c r="L53" s="1250"/>
      <c r="M53" s="1250"/>
      <c r="N53" s="1250"/>
      <c r="O53" s="1247">
        <v>60.4</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560</v>
      </c>
      <c r="H55" s="1220"/>
      <c r="I55" s="1225" t="s">
        <v>558</v>
      </c>
      <c r="J55" s="1225"/>
      <c r="K55" s="1249"/>
      <c r="L55" s="1249"/>
      <c r="M55" s="1249"/>
      <c r="N55" s="1249"/>
      <c r="O55" s="1215">
        <v>0</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47">
        <v>57.6</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6"/>
      <c r="H72" s="1237"/>
      <c r="I72" s="1237"/>
      <c r="J72" s="1238"/>
      <c r="K72" s="354" t="s">
        <v>527</v>
      </c>
      <c r="L72" s="354" t="s">
        <v>528</v>
      </c>
      <c r="M72" s="354" t="s">
        <v>529</v>
      </c>
      <c r="N72" s="354" t="s">
        <v>530</v>
      </c>
      <c r="O72" s="354" t="s">
        <v>531</v>
      </c>
    </row>
    <row r="73" spans="2:30" x14ac:dyDescent="0.15">
      <c r="B73" s="248"/>
      <c r="C73" s="244"/>
      <c r="D73" s="244"/>
      <c r="E73" s="244"/>
      <c r="F73" s="244"/>
      <c r="G73" s="1239" t="s">
        <v>557</v>
      </c>
      <c r="H73" s="1240"/>
      <c r="I73" s="1245" t="s">
        <v>558</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564</v>
      </c>
      <c r="J75" s="1225"/>
      <c r="K75" s="1247">
        <v>10.7</v>
      </c>
      <c r="L75" s="1247">
        <v>9.1</v>
      </c>
      <c r="M75" s="1247">
        <v>8.5</v>
      </c>
      <c r="N75" s="1247">
        <v>8.9</v>
      </c>
      <c r="O75" s="1247">
        <v>8.1999999999999993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560</v>
      </c>
      <c r="H77" s="1220"/>
      <c r="I77" s="1225" t="s">
        <v>558</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564</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99" zoomScale="70" zoomScaleNormal="7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Q101"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151047</v>
      </c>
      <c r="E3" s="116"/>
      <c r="F3" s="117">
        <v>146140</v>
      </c>
      <c r="G3" s="118"/>
      <c r="H3" s="119"/>
    </row>
    <row r="4" spans="1:8" x14ac:dyDescent="0.15">
      <c r="A4" s="120"/>
      <c r="B4" s="121"/>
      <c r="C4" s="122"/>
      <c r="D4" s="123">
        <v>115390</v>
      </c>
      <c r="E4" s="124"/>
      <c r="F4" s="125">
        <v>75451</v>
      </c>
      <c r="G4" s="126"/>
      <c r="H4" s="127"/>
    </row>
    <row r="5" spans="1:8" x14ac:dyDescent="0.15">
      <c r="A5" s="108" t="s">
        <v>521</v>
      </c>
      <c r="B5" s="113"/>
      <c r="C5" s="114"/>
      <c r="D5" s="115">
        <v>157696</v>
      </c>
      <c r="E5" s="116"/>
      <c r="F5" s="117">
        <v>146641</v>
      </c>
      <c r="G5" s="118"/>
      <c r="H5" s="119"/>
    </row>
    <row r="6" spans="1:8" x14ac:dyDescent="0.15">
      <c r="A6" s="120"/>
      <c r="B6" s="121"/>
      <c r="C6" s="122"/>
      <c r="D6" s="123">
        <v>52950</v>
      </c>
      <c r="E6" s="124"/>
      <c r="F6" s="125">
        <v>68142</v>
      </c>
      <c r="G6" s="126"/>
      <c r="H6" s="127"/>
    </row>
    <row r="7" spans="1:8" x14ac:dyDescent="0.15">
      <c r="A7" s="108" t="s">
        <v>522</v>
      </c>
      <c r="B7" s="113"/>
      <c r="C7" s="114"/>
      <c r="D7" s="115">
        <v>174727</v>
      </c>
      <c r="E7" s="116"/>
      <c r="F7" s="117">
        <v>174587</v>
      </c>
      <c r="G7" s="118"/>
      <c r="H7" s="119"/>
    </row>
    <row r="8" spans="1:8" x14ac:dyDescent="0.15">
      <c r="A8" s="120"/>
      <c r="B8" s="121"/>
      <c r="C8" s="122"/>
      <c r="D8" s="123">
        <v>57796</v>
      </c>
      <c r="E8" s="124"/>
      <c r="F8" s="125">
        <v>79695</v>
      </c>
      <c r="G8" s="126"/>
      <c r="H8" s="127"/>
    </row>
    <row r="9" spans="1:8" x14ac:dyDescent="0.15">
      <c r="A9" s="108" t="s">
        <v>523</v>
      </c>
      <c r="B9" s="113"/>
      <c r="C9" s="114"/>
      <c r="D9" s="115">
        <v>89298</v>
      </c>
      <c r="E9" s="116"/>
      <c r="F9" s="117">
        <v>175675</v>
      </c>
      <c r="G9" s="118"/>
      <c r="H9" s="119"/>
    </row>
    <row r="10" spans="1:8" x14ac:dyDescent="0.15">
      <c r="A10" s="120"/>
      <c r="B10" s="121"/>
      <c r="C10" s="122"/>
      <c r="D10" s="123">
        <v>49671</v>
      </c>
      <c r="E10" s="124"/>
      <c r="F10" s="125">
        <v>87698</v>
      </c>
      <c r="G10" s="126"/>
      <c r="H10" s="127"/>
    </row>
    <row r="11" spans="1:8" x14ac:dyDescent="0.15">
      <c r="A11" s="108" t="s">
        <v>524</v>
      </c>
      <c r="B11" s="113"/>
      <c r="C11" s="114"/>
      <c r="D11" s="115">
        <v>95923</v>
      </c>
      <c r="E11" s="116"/>
      <c r="F11" s="117">
        <v>162193</v>
      </c>
      <c r="G11" s="118"/>
      <c r="H11" s="119"/>
    </row>
    <row r="12" spans="1:8" x14ac:dyDescent="0.15">
      <c r="A12" s="120"/>
      <c r="B12" s="121"/>
      <c r="C12" s="128"/>
      <c r="D12" s="123">
        <v>45458</v>
      </c>
      <c r="E12" s="124"/>
      <c r="F12" s="125">
        <v>79985</v>
      </c>
      <c r="G12" s="126"/>
      <c r="H12" s="127"/>
    </row>
    <row r="13" spans="1:8" x14ac:dyDescent="0.15">
      <c r="A13" s="108"/>
      <c r="B13" s="113"/>
      <c r="C13" s="129"/>
      <c r="D13" s="130">
        <v>133738</v>
      </c>
      <c r="E13" s="131"/>
      <c r="F13" s="132">
        <v>161047</v>
      </c>
      <c r="G13" s="133"/>
      <c r="H13" s="119"/>
    </row>
    <row r="14" spans="1:8" x14ac:dyDescent="0.15">
      <c r="A14" s="120"/>
      <c r="B14" s="121"/>
      <c r="C14" s="122"/>
      <c r="D14" s="123">
        <v>64253</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1.54</v>
      </c>
      <c r="C19" s="134">
        <f>ROUND(VALUE(SUBSTITUTE(実質収支比率等に係る経年分析!G$48,"▲","-")),2)</f>
        <v>0.98</v>
      </c>
      <c r="D19" s="134">
        <f>ROUND(VALUE(SUBSTITUTE(実質収支比率等に係る経年分析!H$48,"▲","-")),2)</f>
        <v>0.56999999999999995</v>
      </c>
      <c r="E19" s="134">
        <f>ROUND(VALUE(SUBSTITUTE(実質収支比率等に係る経年分析!I$48,"▲","-")),2)</f>
        <v>0.79</v>
      </c>
      <c r="F19" s="134">
        <f>ROUND(VALUE(SUBSTITUTE(実質収支比率等に係る経年分析!J$48,"▲","-")),2)</f>
        <v>0.9</v>
      </c>
    </row>
    <row r="20" spans="1:11" x14ac:dyDescent="0.15">
      <c r="A20" s="134" t="s">
        <v>42</v>
      </c>
      <c r="B20" s="134">
        <f>ROUND(VALUE(SUBSTITUTE(実質収支比率等に係る経年分析!F$47,"▲","-")),2)</f>
        <v>18.75</v>
      </c>
      <c r="C20" s="134">
        <f>ROUND(VALUE(SUBSTITUTE(実質収支比率等に係る経年分析!G$47,"▲","-")),2)</f>
        <v>20.12</v>
      </c>
      <c r="D20" s="134">
        <f>ROUND(VALUE(SUBSTITUTE(実質収支比率等に係る経年分析!H$47,"▲","-")),2)</f>
        <v>20.89</v>
      </c>
      <c r="E20" s="134">
        <f>ROUND(VALUE(SUBSTITUTE(実質収支比率等に係る経年分析!I$47,"▲","-")),2)</f>
        <v>16.12</v>
      </c>
      <c r="F20" s="134">
        <f>ROUND(VALUE(SUBSTITUTE(実質収支比率等に係る経年分析!J$47,"▲","-")),2)</f>
        <v>13.61</v>
      </c>
    </row>
    <row r="21" spans="1:11" x14ac:dyDescent="0.15">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0.57999999999999996</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-5.66</v>
      </c>
      <c r="F21" s="134">
        <f>IF(ISNUMBER(VALUE(SUBSTITUTE(実質収支比率等に係る経年分析!J$49,"▲","-"))),ROUND(VALUE(SUBSTITUTE(実質収支比率等に係る経年分析!J$49,"▲","-")),2),NA())</f>
        <v>-2.5499999999999998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x14ac:dyDescent="0.15">
      <c r="A35" s="135" t="str">
        <f>IF(連結実質赤字比率に係る赤字・黒字の構成分析!C$35="",NA(),連結実質赤字比率に係る赤字・黒字の構成分析!C$35)</f>
        <v>介護老人保健施設特別会計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x14ac:dyDescent="0.15">
      <c r="A36" s="135" t="str">
        <f>IF(連結実質赤字比率に係る赤字・黒字の構成分析!C$34="",NA(),連結実質赤字比率に係る赤字・黒字の構成分析!C$34)</f>
        <v>国民健康保険特別会計施設勘定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603</v>
      </c>
      <c r="E42" s="136"/>
      <c r="F42" s="136"/>
      <c r="G42" s="136">
        <f>'実質公債費比率（分子）の構造'!L$52</f>
        <v>608</v>
      </c>
      <c r="H42" s="136"/>
      <c r="I42" s="136"/>
      <c r="J42" s="136">
        <f>'実質公債費比率（分子）の構造'!M$52</f>
        <v>607</v>
      </c>
      <c r="K42" s="136"/>
      <c r="L42" s="136"/>
      <c r="M42" s="136">
        <f>'実質公債費比率（分子）の構造'!N$52</f>
        <v>621</v>
      </c>
      <c r="N42" s="136"/>
      <c r="O42" s="136"/>
      <c r="P42" s="136">
        <f>'実質公債費比率（分子）の構造'!O$52</f>
        <v>591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30</v>
      </c>
      <c r="F44" s="136"/>
      <c r="G44" s="136"/>
      <c r="H44" s="136">
        <f>'実質公債費比率（分子）の構造'!M$50</f>
        <v>6</v>
      </c>
      <c r="I44" s="136"/>
      <c r="J44" s="136"/>
      <c r="K44" s="136">
        <f>'実質公債費比率（分子）の構造'!N$50</f>
        <v>68</v>
      </c>
      <c r="L44" s="136"/>
      <c r="M44" s="136"/>
      <c r="N44" s="136">
        <f>'実質公債費比率（分子）の構造'!O$50</f>
        <v>12</v>
      </c>
      <c r="O44" s="136"/>
      <c r="P44" s="136"/>
    </row>
    <row r="45" spans="1:16" x14ac:dyDescent="0.15">
      <c r="A45" s="136" t="s">
        <v>53</v>
      </c>
      <c r="B45" s="136">
        <f>'実質公債費比率（分子）の構造'!K$49</f>
        <v>38</v>
      </c>
      <c r="C45" s="136"/>
      <c r="D45" s="136"/>
      <c r="E45" s="136">
        <f>'実質公債費比率（分子）の構造'!L$49</f>
        <v>30</v>
      </c>
      <c r="F45" s="136"/>
      <c r="G45" s="136"/>
      <c r="H45" s="136">
        <f>'実質公債費比率（分子）の構造'!M$49</f>
        <v>3</v>
      </c>
      <c r="I45" s="136"/>
      <c r="J45" s="136"/>
      <c r="K45" s="136">
        <f>'実質公債費比率（分子）の構造'!N$49</f>
        <v>2</v>
      </c>
      <c r="L45" s="136"/>
      <c r="M45" s="136"/>
      <c r="N45" s="136" t="str">
        <f>'実質公債費比率（分子）の構造'!O$49</f>
        <v>-</v>
      </c>
      <c r="O45" s="136"/>
      <c r="P45" s="136"/>
    </row>
    <row r="46" spans="1:16" x14ac:dyDescent="0.15">
      <c r="A46" s="136" t="s">
        <v>54</v>
      </c>
      <c r="B46" s="136">
        <f>'実質公債費比率（分子）の構造'!K$48</f>
        <v>215</v>
      </c>
      <c r="C46" s="136"/>
      <c r="D46" s="136"/>
      <c r="E46" s="136">
        <f>'実質公債費比率（分子）の構造'!L$48</f>
        <v>209</v>
      </c>
      <c r="F46" s="136"/>
      <c r="G46" s="136"/>
      <c r="H46" s="136">
        <f>'実質公債費比率（分子）の構造'!M$48</f>
        <v>195</v>
      </c>
      <c r="I46" s="136"/>
      <c r="J46" s="136"/>
      <c r="K46" s="136">
        <f>'実質公債費比率（分子）の構造'!N$48</f>
        <v>179</v>
      </c>
      <c r="L46" s="136"/>
      <c r="M46" s="136"/>
      <c r="N46" s="136">
        <f>'実質公債費比率（分子）の構造'!O$48</f>
        <v>158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613</v>
      </c>
      <c r="C49" s="136"/>
      <c r="D49" s="136"/>
      <c r="E49" s="136">
        <f>'実質公債費比率（分子）の構造'!L$45</f>
        <v>621</v>
      </c>
      <c r="F49" s="136"/>
      <c r="G49" s="136"/>
      <c r="H49" s="136">
        <f>'実質公債費比率（分子）の構造'!M$45</f>
        <v>652</v>
      </c>
      <c r="I49" s="136"/>
      <c r="J49" s="136"/>
      <c r="K49" s="136">
        <f>'実質公債費比率（分子）の構造'!N$45</f>
        <v>670</v>
      </c>
      <c r="L49" s="136"/>
      <c r="M49" s="136"/>
      <c r="N49" s="136">
        <f>'実質公債費比率（分子）の構造'!O$45</f>
        <v>634</v>
      </c>
      <c r="O49" s="136"/>
      <c r="P49" s="136"/>
    </row>
    <row r="50" spans="1:16" x14ac:dyDescent="0.15">
      <c r="A50" s="136" t="s">
        <v>58</v>
      </c>
      <c r="B50" s="136" t="e">
        <f>NA()</f>
        <v>#N/A</v>
      </c>
      <c r="C50" s="136">
        <f>IF(ISNUMBER('実質公債費比率（分子）の構造'!K$53),'実質公債費比率（分子）の構造'!K$53,NA())</f>
        <v>270</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298</v>
      </c>
      <c r="M50" s="136" t="e">
        <f>NA()</f>
        <v>#N/A</v>
      </c>
      <c r="N50" s="136" t="e">
        <f>NA()</f>
        <v>#N/A</v>
      </c>
      <c r="O50" s="136">
        <f>IF(ISNUMBER('実質公債費比率（分子）の構造'!O$53),'実質公債費比率（分子）の構造'!O$53,NA())</f>
        <v>213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5246</v>
      </c>
      <c r="E56" s="135"/>
      <c r="F56" s="135"/>
      <c r="G56" s="135">
        <f>'将来負担比率（分子）の構造'!J$51</f>
        <v>5139</v>
      </c>
      <c r="H56" s="135"/>
      <c r="I56" s="135"/>
      <c r="J56" s="135">
        <f>'将来負担比率（分子）の構造'!K$51</f>
        <v>4925</v>
      </c>
      <c r="K56" s="135"/>
      <c r="L56" s="135"/>
      <c r="M56" s="135">
        <f>'将来負担比率（分子）の構造'!L$51</f>
        <v>4767</v>
      </c>
      <c r="N56" s="135"/>
      <c r="O56" s="135"/>
      <c r="P56" s="135">
        <f>'将来負担比率（分子）の構造'!M$51</f>
        <v>4600</v>
      </c>
    </row>
    <row r="57" spans="1:16" x14ac:dyDescent="0.15">
      <c r="A57" s="135" t="s">
        <v>34</v>
      </c>
      <c r="B57" s="135"/>
      <c r="C57" s="135"/>
      <c r="D57" s="135">
        <f>'将来負担比率（分子）の構造'!I$50</f>
        <v>550</v>
      </c>
      <c r="E57" s="135"/>
      <c r="F57" s="135"/>
      <c r="G57" s="135">
        <f>'将来負担比率（分子）の構造'!J$50</f>
        <v>512</v>
      </c>
      <c r="H57" s="135"/>
      <c r="I57" s="135"/>
      <c r="J57" s="135">
        <f>'将来負担比率（分子）の構造'!K$50</f>
        <v>459</v>
      </c>
      <c r="K57" s="135"/>
      <c r="L57" s="135"/>
      <c r="M57" s="135">
        <f>'将来負担比率（分子）の構造'!L$50</f>
        <v>405</v>
      </c>
      <c r="N57" s="135"/>
      <c r="O57" s="135"/>
      <c r="P57" s="135">
        <f>'将来負担比率（分子）の構造'!M$50</f>
        <v>361</v>
      </c>
    </row>
    <row r="58" spans="1:16" x14ac:dyDescent="0.15">
      <c r="A58" s="135" t="s">
        <v>33</v>
      </c>
      <c r="B58" s="135"/>
      <c r="C58" s="135"/>
      <c r="D58" s="135">
        <f>'将来負担比率（分子）の構造'!I$49</f>
        <v>3126</v>
      </c>
      <c r="E58" s="135"/>
      <c r="F58" s="135"/>
      <c r="G58" s="135">
        <f>'将来負担比率（分子）の構造'!J$49</f>
        <v>3431</v>
      </c>
      <c r="H58" s="135"/>
      <c r="I58" s="135"/>
      <c r="J58" s="135">
        <f>'将来負担比率（分子）の構造'!K$49</f>
        <v>3695</v>
      </c>
      <c r="K58" s="135"/>
      <c r="L58" s="135"/>
      <c r="M58" s="135">
        <f>'将来負担比率（分子）の構造'!L$49</f>
        <v>3532</v>
      </c>
      <c r="N58" s="135"/>
      <c r="O58" s="135"/>
      <c r="P58" s="135">
        <f>'将来負担比率（分子）の構造'!M$49</f>
        <v>3598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818</v>
      </c>
      <c r="C62" s="135"/>
      <c r="D62" s="135"/>
      <c r="E62" s="135">
        <f>'将来負担比率（分子）の構造'!J$45</f>
        <v>857</v>
      </c>
      <c r="F62" s="135"/>
      <c r="G62" s="135"/>
      <c r="H62" s="135">
        <f>'将来負担比率（分子）の構造'!K$45</f>
        <v>734</v>
      </c>
      <c r="I62" s="135"/>
      <c r="J62" s="135"/>
      <c r="K62" s="135">
        <f>'将来負担比率（分子）の構造'!L$45</f>
        <v>742</v>
      </c>
      <c r="L62" s="135"/>
      <c r="M62" s="135"/>
      <c r="N62" s="135">
        <f>'将来負担比率（分子）の構造'!M$45</f>
        <v>679</v>
      </c>
      <c r="O62" s="135"/>
      <c r="P62" s="135"/>
    </row>
    <row r="63" spans="1:16" x14ac:dyDescent="0.15">
      <c r="A63" s="135" t="s">
        <v>27</v>
      </c>
      <c r="B63" s="135">
        <f>'将来負担比率（分子）の構造'!I$44</f>
        <v>251</v>
      </c>
      <c r="C63" s="135"/>
      <c r="D63" s="135"/>
      <c r="E63" s="135">
        <f>'将来負担比率（分子）の構造'!J$44</f>
        <v>204</v>
      </c>
      <c r="F63" s="135"/>
      <c r="G63" s="135"/>
      <c r="H63" s="135">
        <f>'将来負担比率（分子）の構造'!K$44</f>
        <v>179</v>
      </c>
      <c r="I63" s="135"/>
      <c r="J63" s="135"/>
      <c r="K63" s="135">
        <f>'将来負担比率（分子）の構造'!L$44</f>
        <v>153</v>
      </c>
      <c r="L63" s="135"/>
      <c r="M63" s="135"/>
      <c r="N63" s="135">
        <f>'将来負担比率（分子）の構造'!M$44</f>
        <v>137</v>
      </c>
      <c r="O63" s="135"/>
      <c r="P63" s="135"/>
    </row>
    <row r="64" spans="1:16" x14ac:dyDescent="0.15">
      <c r="A64" s="135" t="s">
        <v>26</v>
      </c>
      <c r="B64" s="135">
        <f>'将来負担比率（分子）の構造'!I$43</f>
        <v>1940</v>
      </c>
      <c r="C64" s="135"/>
      <c r="D64" s="135"/>
      <c r="E64" s="135">
        <f>'将来負担比率（分子）の構造'!J$43</f>
        <v>1812</v>
      </c>
      <c r="F64" s="135"/>
      <c r="G64" s="135"/>
      <c r="H64" s="135">
        <f>'将来負担比率（分子）の構造'!K$43</f>
        <v>1662</v>
      </c>
      <c r="I64" s="135"/>
      <c r="J64" s="135"/>
      <c r="K64" s="135">
        <f>'将来負担比率（分子）の構造'!L$43</f>
        <v>1522</v>
      </c>
      <c r="L64" s="135"/>
      <c r="M64" s="135"/>
      <c r="N64" s="135">
        <f>'将来負担比率（分子）の構造'!M$43</f>
        <v>1388</v>
      </c>
      <c r="O64" s="135"/>
      <c r="P64" s="135"/>
    </row>
    <row r="65" spans="1:16" x14ac:dyDescent="0.15">
      <c r="A65" s="135" t="s">
        <v>25</v>
      </c>
      <c r="B65" s="135">
        <f>'将来負担比率（分子）の構造'!I$42</f>
        <v>34</v>
      </c>
      <c r="C65" s="135"/>
      <c r="D65" s="135"/>
      <c r="E65" s="135">
        <f>'将来負担比率（分子）の構造'!J$42</f>
        <v>27</v>
      </c>
      <c r="F65" s="135"/>
      <c r="G65" s="135"/>
      <c r="H65" s="135">
        <f>'将来負担比率（分子）の構造'!K$42</f>
        <v>19</v>
      </c>
      <c r="I65" s="135"/>
      <c r="J65" s="135"/>
      <c r="K65" s="135">
        <f>'将来負担比率（分子）の構造'!L$42</f>
        <v>16</v>
      </c>
      <c r="L65" s="135"/>
      <c r="M65" s="135"/>
      <c r="N65" s="135">
        <f>'将来負担比率（分子）の構造'!M$42</f>
        <v>11</v>
      </c>
      <c r="O65" s="135"/>
      <c r="P65" s="135"/>
    </row>
    <row r="66" spans="1:16" x14ac:dyDescent="0.15">
      <c r="A66" s="135" t="s">
        <v>24</v>
      </c>
      <c r="B66" s="135">
        <f>'将来負担比率（分子）の構造'!I$41</f>
        <v>5539</v>
      </c>
      <c r="C66" s="135"/>
      <c r="D66" s="135"/>
      <c r="E66" s="135">
        <f>'将来負担比率（分子）の構造'!J$41</f>
        <v>5366</v>
      </c>
      <c r="F66" s="135"/>
      <c r="G66" s="135"/>
      <c r="H66" s="135">
        <f>'将来負担比率（分子）の構造'!K$41</f>
        <v>5114</v>
      </c>
      <c r="I66" s="135"/>
      <c r="J66" s="135"/>
      <c r="K66" s="135">
        <f>'将来負担比率（分子）の構造'!L$41</f>
        <v>4964</v>
      </c>
      <c r="L66" s="135"/>
      <c r="M66" s="135"/>
      <c r="N66" s="135">
        <f>'将来負担比率（分子）の構造'!M$41</f>
        <v>4755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502451</v>
      </c>
      <c r="S5" s="613"/>
      <c r="T5" s="613"/>
      <c r="U5" s="613"/>
      <c r="V5" s="613"/>
      <c r="W5" s="613"/>
      <c r="X5" s="613"/>
      <c r="Y5" s="614"/>
      <c r="Z5" s="615">
        <v>9.5</v>
      </c>
      <c r="AA5" s="615"/>
      <c r="AB5" s="615"/>
      <c r="AC5" s="615"/>
      <c r="AD5" s="616">
        <v>502451</v>
      </c>
      <c r="AE5" s="616"/>
      <c r="AF5" s="616"/>
      <c r="AG5" s="616"/>
      <c r="AH5" s="616"/>
      <c r="AI5" s="616"/>
      <c r="AJ5" s="616"/>
      <c r="AK5" s="616"/>
      <c r="AL5" s="617">
        <v>14.4</v>
      </c>
      <c r="AM5" s="618"/>
      <c r="AN5" s="618"/>
      <c r="AO5" s="619"/>
      <c r="AP5" s="609" t="s">
        <v>206</v>
      </c>
      <c r="AQ5" s="610"/>
      <c r="AR5" s="610"/>
      <c r="AS5" s="610"/>
      <c r="AT5" s="610"/>
      <c r="AU5" s="610"/>
      <c r="AV5" s="610"/>
      <c r="AW5" s="610"/>
      <c r="AX5" s="610"/>
      <c r="AY5" s="610"/>
      <c r="AZ5" s="610"/>
      <c r="BA5" s="610"/>
      <c r="BB5" s="610"/>
      <c r="BC5" s="610"/>
      <c r="BD5" s="610"/>
      <c r="BE5" s="610"/>
      <c r="BF5" s="611"/>
      <c r="BG5" s="623">
        <v>500673</v>
      </c>
      <c r="BH5" s="624"/>
      <c r="BI5" s="624"/>
      <c r="BJ5" s="624"/>
      <c r="BK5" s="624"/>
      <c r="BL5" s="624"/>
      <c r="BM5" s="624"/>
      <c r="BN5" s="625"/>
      <c r="BO5" s="626">
        <v>99.6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91155</v>
      </c>
      <c r="S6" s="624"/>
      <c r="T6" s="624"/>
      <c r="U6" s="624"/>
      <c r="V6" s="624"/>
      <c r="W6" s="624"/>
      <c r="X6" s="624"/>
      <c r="Y6" s="625"/>
      <c r="Z6" s="626">
        <v>1.7</v>
      </c>
      <c r="AA6" s="626"/>
      <c r="AB6" s="626"/>
      <c r="AC6" s="626"/>
      <c r="AD6" s="627">
        <v>91155</v>
      </c>
      <c r="AE6" s="627"/>
      <c r="AF6" s="627"/>
      <c r="AG6" s="627"/>
      <c r="AH6" s="627"/>
      <c r="AI6" s="627"/>
      <c r="AJ6" s="627"/>
      <c r="AK6" s="627"/>
      <c r="AL6" s="628">
        <v>2.6</v>
      </c>
      <c r="AM6" s="629"/>
      <c r="AN6" s="629"/>
      <c r="AO6" s="630"/>
      <c r="AP6" s="620" t="s">
        <v>212</v>
      </c>
      <c r="AQ6" s="621"/>
      <c r="AR6" s="621"/>
      <c r="AS6" s="621"/>
      <c r="AT6" s="621"/>
      <c r="AU6" s="621"/>
      <c r="AV6" s="621"/>
      <c r="AW6" s="621"/>
      <c r="AX6" s="621"/>
      <c r="AY6" s="621"/>
      <c r="AZ6" s="621"/>
      <c r="BA6" s="621"/>
      <c r="BB6" s="621"/>
      <c r="BC6" s="621"/>
      <c r="BD6" s="621"/>
      <c r="BE6" s="621"/>
      <c r="BF6" s="622"/>
      <c r="BG6" s="623">
        <v>500673</v>
      </c>
      <c r="BH6" s="624"/>
      <c r="BI6" s="624"/>
      <c r="BJ6" s="624"/>
      <c r="BK6" s="624"/>
      <c r="BL6" s="624"/>
      <c r="BM6" s="624"/>
      <c r="BN6" s="625"/>
      <c r="BO6" s="626">
        <v>99.6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75241</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75241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825</v>
      </c>
      <c r="S7" s="624"/>
      <c r="T7" s="624"/>
      <c r="U7" s="624"/>
      <c r="V7" s="624"/>
      <c r="W7" s="624"/>
      <c r="X7" s="624"/>
      <c r="Y7" s="625"/>
      <c r="Z7" s="626">
        <v>0</v>
      </c>
      <c r="AA7" s="626"/>
      <c r="AB7" s="626"/>
      <c r="AC7" s="626"/>
      <c r="AD7" s="627">
        <v>825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219492</v>
      </c>
      <c r="BH7" s="624"/>
      <c r="BI7" s="624"/>
      <c r="BJ7" s="624"/>
      <c r="BK7" s="624"/>
      <c r="BL7" s="624"/>
      <c r="BM7" s="624"/>
      <c r="BN7" s="625"/>
      <c r="BO7" s="626">
        <v>43.7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741317</v>
      </c>
      <c r="CS7" s="624"/>
      <c r="CT7" s="624"/>
      <c r="CU7" s="624"/>
      <c r="CV7" s="624"/>
      <c r="CW7" s="624"/>
      <c r="CX7" s="624"/>
      <c r="CY7" s="625"/>
      <c r="CZ7" s="626">
        <v>14.1</v>
      </c>
      <c r="DA7" s="626"/>
      <c r="DB7" s="626"/>
      <c r="DC7" s="626"/>
      <c r="DD7" s="632">
        <v>55990</v>
      </c>
      <c r="DE7" s="624"/>
      <c r="DF7" s="624"/>
      <c r="DG7" s="624"/>
      <c r="DH7" s="624"/>
      <c r="DI7" s="624"/>
      <c r="DJ7" s="624"/>
      <c r="DK7" s="624"/>
      <c r="DL7" s="624"/>
      <c r="DM7" s="624"/>
      <c r="DN7" s="624"/>
      <c r="DO7" s="624"/>
      <c r="DP7" s="625"/>
      <c r="DQ7" s="632">
        <v>615624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1643</v>
      </c>
      <c r="S8" s="624"/>
      <c r="T8" s="624"/>
      <c r="U8" s="624"/>
      <c r="V8" s="624"/>
      <c r="W8" s="624"/>
      <c r="X8" s="624"/>
      <c r="Y8" s="625"/>
      <c r="Z8" s="626">
        <v>0</v>
      </c>
      <c r="AA8" s="626"/>
      <c r="AB8" s="626"/>
      <c r="AC8" s="626"/>
      <c r="AD8" s="627">
        <v>1643</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8839</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1192846</v>
      </c>
      <c r="CS8" s="624"/>
      <c r="CT8" s="624"/>
      <c r="CU8" s="624"/>
      <c r="CV8" s="624"/>
      <c r="CW8" s="624"/>
      <c r="CX8" s="624"/>
      <c r="CY8" s="625"/>
      <c r="CZ8" s="626">
        <v>22.7</v>
      </c>
      <c r="DA8" s="626"/>
      <c r="DB8" s="626"/>
      <c r="DC8" s="626"/>
      <c r="DD8" s="632">
        <v>7056</v>
      </c>
      <c r="DE8" s="624"/>
      <c r="DF8" s="624"/>
      <c r="DG8" s="624"/>
      <c r="DH8" s="624"/>
      <c r="DI8" s="624"/>
      <c r="DJ8" s="624"/>
      <c r="DK8" s="624"/>
      <c r="DL8" s="624"/>
      <c r="DM8" s="624"/>
      <c r="DN8" s="624"/>
      <c r="DO8" s="624"/>
      <c r="DP8" s="625"/>
      <c r="DQ8" s="632">
        <v>703578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1366</v>
      </c>
      <c r="S9" s="624"/>
      <c r="T9" s="624"/>
      <c r="U9" s="624"/>
      <c r="V9" s="624"/>
      <c r="W9" s="624"/>
      <c r="X9" s="624"/>
      <c r="Y9" s="625"/>
      <c r="Z9" s="626">
        <v>0</v>
      </c>
      <c r="AA9" s="626"/>
      <c r="AB9" s="626"/>
      <c r="AC9" s="626"/>
      <c r="AD9" s="627">
        <v>1366</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183290</v>
      </c>
      <c r="BH9" s="624"/>
      <c r="BI9" s="624"/>
      <c r="BJ9" s="624"/>
      <c r="BK9" s="624"/>
      <c r="BL9" s="624"/>
      <c r="BM9" s="624"/>
      <c r="BN9" s="625"/>
      <c r="BO9" s="626">
        <v>36.5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722951</v>
      </c>
      <c r="CS9" s="624"/>
      <c r="CT9" s="624"/>
      <c r="CU9" s="624"/>
      <c r="CV9" s="624"/>
      <c r="CW9" s="624"/>
      <c r="CX9" s="624"/>
      <c r="CY9" s="625"/>
      <c r="CZ9" s="626">
        <v>13.7</v>
      </c>
      <c r="DA9" s="626"/>
      <c r="DB9" s="626"/>
      <c r="DC9" s="626"/>
      <c r="DD9" s="632">
        <v>6200</v>
      </c>
      <c r="DE9" s="624"/>
      <c r="DF9" s="624"/>
      <c r="DG9" s="624"/>
      <c r="DH9" s="624"/>
      <c r="DI9" s="624"/>
      <c r="DJ9" s="624"/>
      <c r="DK9" s="624"/>
      <c r="DL9" s="624"/>
      <c r="DM9" s="624"/>
      <c r="DN9" s="624"/>
      <c r="DO9" s="624"/>
      <c r="DP9" s="625"/>
      <c r="DQ9" s="632">
        <v>678504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117410</v>
      </c>
      <c r="S10" s="624"/>
      <c r="T10" s="624"/>
      <c r="U10" s="624"/>
      <c r="V10" s="624"/>
      <c r="W10" s="624"/>
      <c r="X10" s="624"/>
      <c r="Y10" s="625"/>
      <c r="Z10" s="626">
        <v>2.2000000000000002</v>
      </c>
      <c r="AA10" s="626"/>
      <c r="AB10" s="626"/>
      <c r="AC10" s="626"/>
      <c r="AD10" s="627">
        <v>117410</v>
      </c>
      <c r="AE10" s="627"/>
      <c r="AF10" s="627"/>
      <c r="AG10" s="627"/>
      <c r="AH10" s="627"/>
      <c r="AI10" s="627"/>
      <c r="AJ10" s="627"/>
      <c r="AK10" s="627"/>
      <c r="AL10" s="628">
        <v>3.4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15871</v>
      </c>
      <c r="BH10" s="624"/>
      <c r="BI10" s="624"/>
      <c r="BJ10" s="624"/>
      <c r="BK10" s="624"/>
      <c r="BL10" s="624"/>
      <c r="BM10" s="624"/>
      <c r="BN10" s="625"/>
      <c r="BO10" s="626">
        <v>3.2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467</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467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11492</v>
      </c>
      <c r="BH11" s="624"/>
      <c r="BI11" s="624"/>
      <c r="BJ11" s="624"/>
      <c r="BK11" s="624"/>
      <c r="BL11" s="624"/>
      <c r="BM11" s="624"/>
      <c r="BN11" s="625"/>
      <c r="BO11" s="626">
        <v>2.2999999999999998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437005</v>
      </c>
      <c r="CS11" s="624"/>
      <c r="CT11" s="624"/>
      <c r="CU11" s="624"/>
      <c r="CV11" s="624"/>
      <c r="CW11" s="624"/>
      <c r="CX11" s="624"/>
      <c r="CY11" s="625"/>
      <c r="CZ11" s="626">
        <v>8.3000000000000007</v>
      </c>
      <c r="DA11" s="626"/>
      <c r="DB11" s="626"/>
      <c r="DC11" s="626"/>
      <c r="DD11" s="632">
        <v>105419</v>
      </c>
      <c r="DE11" s="624"/>
      <c r="DF11" s="624"/>
      <c r="DG11" s="624"/>
      <c r="DH11" s="624"/>
      <c r="DI11" s="624"/>
      <c r="DJ11" s="624"/>
      <c r="DK11" s="624"/>
      <c r="DL11" s="624"/>
      <c r="DM11" s="624"/>
      <c r="DN11" s="624"/>
      <c r="DO11" s="624"/>
      <c r="DP11" s="625"/>
      <c r="DQ11" s="632">
        <v>255925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223905</v>
      </c>
      <c r="BH12" s="624"/>
      <c r="BI12" s="624"/>
      <c r="BJ12" s="624"/>
      <c r="BK12" s="624"/>
      <c r="BL12" s="624"/>
      <c r="BM12" s="624"/>
      <c r="BN12" s="625"/>
      <c r="BO12" s="626">
        <v>44.6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177172</v>
      </c>
      <c r="CS12" s="624"/>
      <c r="CT12" s="624"/>
      <c r="CU12" s="624"/>
      <c r="CV12" s="624"/>
      <c r="CW12" s="624"/>
      <c r="CX12" s="624"/>
      <c r="CY12" s="625"/>
      <c r="CZ12" s="626">
        <v>3.4</v>
      </c>
      <c r="DA12" s="626"/>
      <c r="DB12" s="626"/>
      <c r="DC12" s="626"/>
      <c r="DD12" s="632">
        <v>32396</v>
      </c>
      <c r="DE12" s="624"/>
      <c r="DF12" s="624"/>
      <c r="DG12" s="624"/>
      <c r="DH12" s="624"/>
      <c r="DI12" s="624"/>
      <c r="DJ12" s="624"/>
      <c r="DK12" s="624"/>
      <c r="DL12" s="624"/>
      <c r="DM12" s="624"/>
      <c r="DN12" s="624"/>
      <c r="DO12" s="624"/>
      <c r="DP12" s="625"/>
      <c r="DQ12" s="632">
        <v>143379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13784</v>
      </c>
      <c r="S13" s="624"/>
      <c r="T13" s="624"/>
      <c r="U13" s="624"/>
      <c r="V13" s="624"/>
      <c r="W13" s="624"/>
      <c r="X13" s="624"/>
      <c r="Y13" s="625"/>
      <c r="Z13" s="626">
        <v>0.3</v>
      </c>
      <c r="AA13" s="626"/>
      <c r="AB13" s="626"/>
      <c r="AC13" s="626"/>
      <c r="AD13" s="627">
        <v>13784</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219386</v>
      </c>
      <c r="BH13" s="624"/>
      <c r="BI13" s="624"/>
      <c r="BJ13" s="624"/>
      <c r="BK13" s="624"/>
      <c r="BL13" s="624"/>
      <c r="BM13" s="624"/>
      <c r="BN13" s="625"/>
      <c r="BO13" s="626">
        <v>43.7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589245</v>
      </c>
      <c r="CS13" s="624"/>
      <c r="CT13" s="624"/>
      <c r="CU13" s="624"/>
      <c r="CV13" s="624"/>
      <c r="CW13" s="624"/>
      <c r="CX13" s="624"/>
      <c r="CY13" s="625"/>
      <c r="CZ13" s="626">
        <v>11.2</v>
      </c>
      <c r="DA13" s="626"/>
      <c r="DB13" s="626"/>
      <c r="DC13" s="626"/>
      <c r="DD13" s="632">
        <v>232418</v>
      </c>
      <c r="DE13" s="624"/>
      <c r="DF13" s="624"/>
      <c r="DG13" s="624"/>
      <c r="DH13" s="624"/>
      <c r="DI13" s="624"/>
      <c r="DJ13" s="624"/>
      <c r="DK13" s="624"/>
      <c r="DL13" s="624"/>
      <c r="DM13" s="624"/>
      <c r="DN13" s="624"/>
      <c r="DO13" s="624"/>
      <c r="DP13" s="625"/>
      <c r="DQ13" s="632">
        <v>435293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11968</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227744</v>
      </c>
      <c r="CS14" s="624"/>
      <c r="CT14" s="624"/>
      <c r="CU14" s="624"/>
      <c r="CV14" s="624"/>
      <c r="CW14" s="624"/>
      <c r="CX14" s="624"/>
      <c r="CY14" s="625"/>
      <c r="CZ14" s="626">
        <v>4.3</v>
      </c>
      <c r="DA14" s="626"/>
      <c r="DB14" s="626"/>
      <c r="DC14" s="626"/>
      <c r="DD14" s="632" t="s">
        <v>108</v>
      </c>
      <c r="DE14" s="624"/>
      <c r="DF14" s="624"/>
      <c r="DG14" s="624"/>
      <c r="DH14" s="624"/>
      <c r="DI14" s="624"/>
      <c r="DJ14" s="624"/>
      <c r="DK14" s="624"/>
      <c r="DL14" s="624"/>
      <c r="DM14" s="624"/>
      <c r="DN14" s="624"/>
      <c r="DO14" s="624"/>
      <c r="DP14" s="625"/>
      <c r="DQ14" s="632">
        <v>191244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489</v>
      </c>
      <c r="S15" s="624"/>
      <c r="T15" s="624"/>
      <c r="U15" s="624"/>
      <c r="V15" s="624"/>
      <c r="W15" s="624"/>
      <c r="X15" s="624"/>
      <c r="Y15" s="625"/>
      <c r="Z15" s="626">
        <v>0</v>
      </c>
      <c r="AA15" s="626"/>
      <c r="AB15" s="626"/>
      <c r="AC15" s="626"/>
      <c r="AD15" s="627">
        <v>489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45308</v>
      </c>
      <c r="BH15" s="624"/>
      <c r="BI15" s="624"/>
      <c r="BJ15" s="624"/>
      <c r="BK15" s="624"/>
      <c r="BL15" s="624"/>
      <c r="BM15" s="624"/>
      <c r="BN15" s="625"/>
      <c r="BO15" s="626">
        <v>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465881</v>
      </c>
      <c r="CS15" s="624"/>
      <c r="CT15" s="624"/>
      <c r="CU15" s="624"/>
      <c r="CV15" s="624"/>
      <c r="CW15" s="624"/>
      <c r="CX15" s="624"/>
      <c r="CY15" s="625"/>
      <c r="CZ15" s="626">
        <v>8.9</v>
      </c>
      <c r="DA15" s="626"/>
      <c r="DB15" s="626"/>
      <c r="DC15" s="626"/>
      <c r="DD15" s="632">
        <v>100186</v>
      </c>
      <c r="DE15" s="624"/>
      <c r="DF15" s="624"/>
      <c r="DG15" s="624"/>
      <c r="DH15" s="624"/>
      <c r="DI15" s="624"/>
      <c r="DJ15" s="624"/>
      <c r="DK15" s="624"/>
      <c r="DL15" s="624"/>
      <c r="DM15" s="624"/>
      <c r="DN15" s="624"/>
      <c r="DO15" s="624"/>
      <c r="DP15" s="625"/>
      <c r="DQ15" s="632">
        <v>373780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3009741</v>
      </c>
      <c r="S16" s="624"/>
      <c r="T16" s="624"/>
      <c r="U16" s="624"/>
      <c r="V16" s="624"/>
      <c r="W16" s="624"/>
      <c r="X16" s="624"/>
      <c r="Y16" s="625"/>
      <c r="Z16" s="626">
        <v>56.7</v>
      </c>
      <c r="AA16" s="626"/>
      <c r="AB16" s="626"/>
      <c r="AC16" s="626"/>
      <c r="AD16" s="627">
        <v>2748159</v>
      </c>
      <c r="AE16" s="627"/>
      <c r="AF16" s="627"/>
      <c r="AG16" s="627"/>
      <c r="AH16" s="627"/>
      <c r="AI16" s="627"/>
      <c r="AJ16" s="627"/>
      <c r="AK16" s="627"/>
      <c r="AL16" s="628">
        <v>78.900000000000006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2748159</v>
      </c>
      <c r="S17" s="624"/>
      <c r="T17" s="624"/>
      <c r="U17" s="624"/>
      <c r="V17" s="624"/>
      <c r="W17" s="624"/>
      <c r="X17" s="624"/>
      <c r="Y17" s="625"/>
      <c r="Z17" s="626">
        <v>51.7</v>
      </c>
      <c r="AA17" s="626"/>
      <c r="AB17" s="626"/>
      <c r="AC17" s="626"/>
      <c r="AD17" s="627">
        <v>2748159</v>
      </c>
      <c r="AE17" s="627"/>
      <c r="AF17" s="627"/>
      <c r="AG17" s="627"/>
      <c r="AH17" s="627"/>
      <c r="AI17" s="627"/>
      <c r="AJ17" s="627"/>
      <c r="AK17" s="627"/>
      <c r="AL17" s="628">
        <v>78.900000000000006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633600</v>
      </c>
      <c r="CS17" s="624"/>
      <c r="CT17" s="624"/>
      <c r="CU17" s="624"/>
      <c r="CV17" s="624"/>
      <c r="CW17" s="624"/>
      <c r="CX17" s="624"/>
      <c r="CY17" s="625"/>
      <c r="CZ17" s="626">
        <v>12</v>
      </c>
      <c r="DA17" s="626"/>
      <c r="DB17" s="626"/>
      <c r="DC17" s="626"/>
      <c r="DD17" s="632" t="s">
        <v>108</v>
      </c>
      <c r="DE17" s="624"/>
      <c r="DF17" s="624"/>
      <c r="DG17" s="624"/>
      <c r="DH17" s="624"/>
      <c r="DI17" s="624"/>
      <c r="DJ17" s="624"/>
      <c r="DK17" s="624"/>
      <c r="DL17" s="624"/>
      <c r="DM17" s="624"/>
      <c r="DN17" s="624"/>
      <c r="DO17" s="624"/>
      <c r="DP17" s="625"/>
      <c r="DQ17" s="632">
        <v>580613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261576</v>
      </c>
      <c r="S18" s="624"/>
      <c r="T18" s="624"/>
      <c r="U18" s="624"/>
      <c r="V18" s="624"/>
      <c r="W18" s="624"/>
      <c r="X18" s="624"/>
      <c r="Y18" s="625"/>
      <c r="Z18" s="626">
        <v>4.9000000000000004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6</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1778</v>
      </c>
      <c r="BH19" s="624"/>
      <c r="BI19" s="624"/>
      <c r="BJ19" s="624"/>
      <c r="BK19" s="624"/>
      <c r="BL19" s="624"/>
      <c r="BM19" s="624"/>
      <c r="BN19" s="625"/>
      <c r="BO19" s="626">
        <v>0.4</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3738864</v>
      </c>
      <c r="S20" s="624"/>
      <c r="T20" s="624"/>
      <c r="U20" s="624"/>
      <c r="V20" s="624"/>
      <c r="W20" s="624"/>
      <c r="X20" s="624"/>
      <c r="Y20" s="625"/>
      <c r="Z20" s="626">
        <v>70.400000000000006</v>
      </c>
      <c r="AA20" s="626"/>
      <c r="AB20" s="626"/>
      <c r="AC20" s="626"/>
      <c r="AD20" s="627">
        <v>3477282</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1778</v>
      </c>
      <c r="BH20" s="624"/>
      <c r="BI20" s="624"/>
      <c r="BJ20" s="624"/>
      <c r="BK20" s="624"/>
      <c r="BL20" s="624"/>
      <c r="BM20" s="624"/>
      <c r="BN20" s="625"/>
      <c r="BO20" s="626">
        <v>0.4</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5263469</v>
      </c>
      <c r="CS20" s="624"/>
      <c r="CT20" s="624"/>
      <c r="CU20" s="624"/>
      <c r="CV20" s="624"/>
      <c r="CW20" s="624"/>
      <c r="CX20" s="624"/>
      <c r="CY20" s="625"/>
      <c r="CZ20" s="626">
        <v>100</v>
      </c>
      <c r="DA20" s="626"/>
      <c r="DB20" s="626"/>
      <c r="DC20" s="626"/>
      <c r="DD20" s="632">
        <v>539665</v>
      </c>
      <c r="DE20" s="624"/>
      <c r="DF20" s="624"/>
      <c r="DG20" s="624"/>
      <c r="DH20" s="624"/>
      <c r="DI20" s="624"/>
      <c r="DJ20" s="624"/>
      <c r="DK20" s="624"/>
      <c r="DL20" s="624"/>
      <c r="DM20" s="624"/>
      <c r="DN20" s="624"/>
      <c r="DO20" s="624"/>
      <c r="DP20" s="625"/>
      <c r="DQ20" s="632">
        <v>4053648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706</v>
      </c>
      <c r="S21" s="624"/>
      <c r="T21" s="624"/>
      <c r="U21" s="624"/>
      <c r="V21" s="624"/>
      <c r="W21" s="624"/>
      <c r="X21" s="624"/>
      <c r="Y21" s="625"/>
      <c r="Z21" s="626">
        <v>0</v>
      </c>
      <c r="AA21" s="626"/>
      <c r="AB21" s="626"/>
      <c r="AC21" s="626"/>
      <c r="AD21" s="627">
        <v>706</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1778</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42915</v>
      </c>
      <c r="S22" s="624"/>
      <c r="T22" s="624"/>
      <c r="U22" s="624"/>
      <c r="V22" s="624"/>
      <c r="W22" s="624"/>
      <c r="X22" s="624"/>
      <c r="Y22" s="625"/>
      <c r="Z22" s="626">
        <v>0.8</v>
      </c>
      <c r="AA22" s="626"/>
      <c r="AB22" s="626"/>
      <c r="AC22" s="626"/>
      <c r="AD22" s="627">
        <v>40</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100503</v>
      </c>
      <c r="S23" s="624"/>
      <c r="T23" s="624"/>
      <c r="U23" s="624"/>
      <c r="V23" s="624"/>
      <c r="W23" s="624"/>
      <c r="X23" s="624"/>
      <c r="Y23" s="625"/>
      <c r="Z23" s="626">
        <v>1.9</v>
      </c>
      <c r="AA23" s="626"/>
      <c r="AB23" s="626"/>
      <c r="AC23" s="626"/>
      <c r="AD23" s="627">
        <v>3250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11619</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1872904</v>
      </c>
      <c r="CS24" s="613"/>
      <c r="CT24" s="613"/>
      <c r="CU24" s="613"/>
      <c r="CV24" s="613"/>
      <c r="CW24" s="613"/>
      <c r="CX24" s="613"/>
      <c r="CY24" s="614"/>
      <c r="CZ24" s="650">
        <v>35.6</v>
      </c>
      <c r="DA24" s="651"/>
      <c r="DB24" s="651"/>
      <c r="DC24" s="652"/>
      <c r="DD24" s="649">
        <v>1433324</v>
      </c>
      <c r="DE24" s="613"/>
      <c r="DF24" s="613"/>
      <c r="DG24" s="613"/>
      <c r="DH24" s="613"/>
      <c r="DI24" s="613"/>
      <c r="DJ24" s="613"/>
      <c r="DK24" s="614"/>
      <c r="DL24" s="649">
        <v>1424792</v>
      </c>
      <c r="DM24" s="613"/>
      <c r="DN24" s="613"/>
      <c r="DO24" s="613"/>
      <c r="DP24" s="613"/>
      <c r="DQ24" s="613"/>
      <c r="DR24" s="613"/>
      <c r="DS24" s="613"/>
      <c r="DT24" s="613"/>
      <c r="DU24" s="613"/>
      <c r="DV24" s="614"/>
      <c r="DW24" s="617">
        <v>38.9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436780</v>
      </c>
      <c r="S25" s="624"/>
      <c r="T25" s="624"/>
      <c r="U25" s="624"/>
      <c r="V25" s="624"/>
      <c r="W25" s="624"/>
      <c r="X25" s="624"/>
      <c r="Y25" s="625"/>
      <c r="Z25" s="626">
        <v>8.1999999999999993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769393</v>
      </c>
      <c r="CS25" s="655"/>
      <c r="CT25" s="655"/>
      <c r="CU25" s="655"/>
      <c r="CV25" s="655"/>
      <c r="CW25" s="655"/>
      <c r="CX25" s="655"/>
      <c r="CY25" s="656"/>
      <c r="CZ25" s="657">
        <v>14.6</v>
      </c>
      <c r="DA25" s="658"/>
      <c r="DB25" s="658"/>
      <c r="DC25" s="659"/>
      <c r="DD25" s="632">
        <v>720104</v>
      </c>
      <c r="DE25" s="655"/>
      <c r="DF25" s="655"/>
      <c r="DG25" s="655"/>
      <c r="DH25" s="655"/>
      <c r="DI25" s="655"/>
      <c r="DJ25" s="655"/>
      <c r="DK25" s="656"/>
      <c r="DL25" s="632">
        <v>715696</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483896</v>
      </c>
      <c r="CS26" s="624"/>
      <c r="CT26" s="624"/>
      <c r="CU26" s="624"/>
      <c r="CV26" s="624"/>
      <c r="CW26" s="624"/>
      <c r="CX26" s="624"/>
      <c r="CY26" s="625"/>
      <c r="CZ26" s="657">
        <v>9.1999999999999993</v>
      </c>
      <c r="DA26" s="658"/>
      <c r="DB26" s="658"/>
      <c r="DC26" s="659"/>
      <c r="DD26" s="632">
        <v>450329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357616</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502451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469938</v>
      </c>
      <c r="CS27" s="655"/>
      <c r="CT27" s="655"/>
      <c r="CU27" s="655"/>
      <c r="CV27" s="655"/>
      <c r="CW27" s="655"/>
      <c r="CX27" s="655"/>
      <c r="CY27" s="656"/>
      <c r="CZ27" s="657">
        <v>8.9</v>
      </c>
      <c r="DA27" s="658"/>
      <c r="DB27" s="658"/>
      <c r="DC27" s="659"/>
      <c r="DD27" s="632">
        <v>132634</v>
      </c>
      <c r="DE27" s="655"/>
      <c r="DF27" s="655"/>
      <c r="DG27" s="655"/>
      <c r="DH27" s="655"/>
      <c r="DI27" s="655"/>
      <c r="DJ27" s="655"/>
      <c r="DK27" s="656"/>
      <c r="DL27" s="632">
        <v>128510</v>
      </c>
      <c r="DM27" s="655"/>
      <c r="DN27" s="655"/>
      <c r="DO27" s="655"/>
      <c r="DP27" s="655"/>
      <c r="DQ27" s="655"/>
      <c r="DR27" s="655"/>
      <c r="DS27" s="655"/>
      <c r="DT27" s="655"/>
      <c r="DU27" s="655"/>
      <c r="DV27" s="656"/>
      <c r="DW27" s="628">
        <v>3.5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34790</v>
      </c>
      <c r="S28" s="624"/>
      <c r="T28" s="624"/>
      <c r="U28" s="624"/>
      <c r="V28" s="624"/>
      <c r="W28" s="624"/>
      <c r="X28" s="624"/>
      <c r="Y28" s="625"/>
      <c r="Z28" s="626">
        <v>0.7</v>
      </c>
      <c r="AA28" s="626"/>
      <c r="AB28" s="626"/>
      <c r="AC28" s="626"/>
      <c r="AD28" s="627">
        <v>1947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633573</v>
      </c>
      <c r="CS28" s="624"/>
      <c r="CT28" s="624"/>
      <c r="CU28" s="624"/>
      <c r="CV28" s="624"/>
      <c r="CW28" s="624"/>
      <c r="CX28" s="624"/>
      <c r="CY28" s="625"/>
      <c r="CZ28" s="657">
        <v>12</v>
      </c>
      <c r="DA28" s="658"/>
      <c r="DB28" s="658"/>
      <c r="DC28" s="659"/>
      <c r="DD28" s="632">
        <v>580586</v>
      </c>
      <c r="DE28" s="624"/>
      <c r="DF28" s="624"/>
      <c r="DG28" s="624"/>
      <c r="DH28" s="624"/>
      <c r="DI28" s="624"/>
      <c r="DJ28" s="624"/>
      <c r="DK28" s="625"/>
      <c r="DL28" s="632">
        <v>580586</v>
      </c>
      <c r="DM28" s="624"/>
      <c r="DN28" s="624"/>
      <c r="DO28" s="624"/>
      <c r="DP28" s="624"/>
      <c r="DQ28" s="624"/>
      <c r="DR28" s="624"/>
      <c r="DS28" s="624"/>
      <c r="DT28" s="624"/>
      <c r="DU28" s="624"/>
      <c r="DV28" s="625"/>
      <c r="DW28" s="628">
        <v>15.8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4061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633573</v>
      </c>
      <c r="CS29" s="655"/>
      <c r="CT29" s="655"/>
      <c r="CU29" s="655"/>
      <c r="CV29" s="655"/>
      <c r="CW29" s="655"/>
      <c r="CX29" s="655"/>
      <c r="CY29" s="656"/>
      <c r="CZ29" s="657">
        <v>12</v>
      </c>
      <c r="DA29" s="658"/>
      <c r="DB29" s="658"/>
      <c r="DC29" s="659"/>
      <c r="DD29" s="632">
        <v>580586</v>
      </c>
      <c r="DE29" s="655"/>
      <c r="DF29" s="655"/>
      <c r="DG29" s="655"/>
      <c r="DH29" s="655"/>
      <c r="DI29" s="655"/>
      <c r="DJ29" s="655"/>
      <c r="DK29" s="656"/>
      <c r="DL29" s="632">
        <v>580586</v>
      </c>
      <c r="DM29" s="655"/>
      <c r="DN29" s="655"/>
      <c r="DO29" s="655"/>
      <c r="DP29" s="655"/>
      <c r="DQ29" s="655"/>
      <c r="DR29" s="655"/>
      <c r="DS29" s="655"/>
      <c r="DT29" s="655"/>
      <c r="DU29" s="655"/>
      <c r="DV29" s="656"/>
      <c r="DW29" s="628">
        <v>15.8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109730</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96.1</v>
      </c>
      <c r="BN30" s="682"/>
      <c r="BO30" s="682"/>
      <c r="BP30" s="682"/>
      <c r="BQ30" s="683"/>
      <c r="BR30" s="681">
        <v>99.4</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579988</v>
      </c>
      <c r="CS30" s="624"/>
      <c r="CT30" s="624"/>
      <c r="CU30" s="624"/>
      <c r="CV30" s="624"/>
      <c r="CW30" s="624"/>
      <c r="CX30" s="624"/>
      <c r="CY30" s="625"/>
      <c r="CZ30" s="657">
        <v>11</v>
      </c>
      <c r="DA30" s="658"/>
      <c r="DB30" s="658"/>
      <c r="DC30" s="659"/>
      <c r="DD30" s="632">
        <v>535229</v>
      </c>
      <c r="DE30" s="624"/>
      <c r="DF30" s="624"/>
      <c r="DG30" s="624"/>
      <c r="DH30" s="624"/>
      <c r="DI30" s="624"/>
      <c r="DJ30" s="624"/>
      <c r="DK30" s="625"/>
      <c r="DL30" s="632">
        <v>535229</v>
      </c>
      <c r="DM30" s="624"/>
      <c r="DN30" s="624"/>
      <c r="DO30" s="624"/>
      <c r="DP30" s="624"/>
      <c r="DQ30" s="624"/>
      <c r="DR30" s="624"/>
      <c r="DS30" s="624"/>
      <c r="DT30" s="624"/>
      <c r="DU30" s="624"/>
      <c r="DV30" s="625"/>
      <c r="DW30" s="628">
        <v>14.6</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53199</v>
      </c>
      <c r="S31" s="624"/>
      <c r="T31" s="624"/>
      <c r="U31" s="624"/>
      <c r="V31" s="624"/>
      <c r="W31" s="624"/>
      <c r="X31" s="624"/>
      <c r="Y31" s="625"/>
      <c r="Z31" s="626">
        <v>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99.7</v>
      </c>
      <c r="BH31" s="655"/>
      <c r="BI31" s="655"/>
      <c r="BJ31" s="655"/>
      <c r="BK31" s="655"/>
      <c r="BL31" s="655"/>
      <c r="BM31" s="629">
        <v>97.1</v>
      </c>
      <c r="BN31" s="679"/>
      <c r="BO31" s="679"/>
      <c r="BP31" s="679"/>
      <c r="BQ31" s="680"/>
      <c r="BR31" s="678">
        <v>99.6</v>
      </c>
      <c r="BS31" s="655"/>
      <c r="BT31" s="655"/>
      <c r="BU31" s="655"/>
      <c r="BV31" s="655"/>
      <c r="BW31" s="655"/>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53585</v>
      </c>
      <c r="CS31" s="655"/>
      <c r="CT31" s="655"/>
      <c r="CU31" s="655"/>
      <c r="CV31" s="655"/>
      <c r="CW31" s="655"/>
      <c r="CX31" s="655"/>
      <c r="CY31" s="656"/>
      <c r="CZ31" s="657">
        <v>1</v>
      </c>
      <c r="DA31" s="658"/>
      <c r="DB31" s="658"/>
      <c r="DC31" s="659"/>
      <c r="DD31" s="632">
        <v>45357</v>
      </c>
      <c r="DE31" s="655"/>
      <c r="DF31" s="655"/>
      <c r="DG31" s="655"/>
      <c r="DH31" s="655"/>
      <c r="DI31" s="655"/>
      <c r="DJ31" s="655"/>
      <c r="DK31" s="656"/>
      <c r="DL31" s="632">
        <v>45357</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51015</v>
      </c>
      <c r="S32" s="624"/>
      <c r="T32" s="624"/>
      <c r="U32" s="624"/>
      <c r="V32" s="624"/>
      <c r="W32" s="624"/>
      <c r="X32" s="624"/>
      <c r="Y32" s="625"/>
      <c r="Z32" s="626">
        <v>1</v>
      </c>
      <c r="AA32" s="626"/>
      <c r="AB32" s="626"/>
      <c r="AC32" s="626"/>
      <c r="AD32" s="627">
        <v>567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94.1</v>
      </c>
      <c r="BN32" s="691"/>
      <c r="BO32" s="691"/>
      <c r="BP32" s="691"/>
      <c r="BQ32" s="693"/>
      <c r="BR32" s="690">
        <v>99</v>
      </c>
      <c r="BS32" s="691"/>
      <c r="BT32" s="691"/>
      <c r="BU32" s="691"/>
      <c r="BV32" s="691"/>
      <c r="BW32" s="691"/>
      <c r="BX32" s="692">
        <v>94.4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370800</v>
      </c>
      <c r="S33" s="624"/>
      <c r="T33" s="624"/>
      <c r="U33" s="624"/>
      <c r="V33" s="624"/>
      <c r="W33" s="624"/>
      <c r="X33" s="624"/>
      <c r="Y33" s="625"/>
      <c r="Z33" s="626">
        <v>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2850900</v>
      </c>
      <c r="CS33" s="655"/>
      <c r="CT33" s="655"/>
      <c r="CU33" s="655"/>
      <c r="CV33" s="655"/>
      <c r="CW33" s="655"/>
      <c r="CX33" s="655"/>
      <c r="CY33" s="656"/>
      <c r="CZ33" s="657">
        <v>54.2</v>
      </c>
      <c r="DA33" s="658"/>
      <c r="DB33" s="658"/>
      <c r="DC33" s="659"/>
      <c r="DD33" s="632">
        <v>2373662</v>
      </c>
      <c r="DE33" s="655"/>
      <c r="DF33" s="655"/>
      <c r="DG33" s="655"/>
      <c r="DH33" s="655"/>
      <c r="DI33" s="655"/>
      <c r="DJ33" s="655"/>
      <c r="DK33" s="656"/>
      <c r="DL33" s="632">
        <v>1374133</v>
      </c>
      <c r="DM33" s="655"/>
      <c r="DN33" s="655"/>
      <c r="DO33" s="655"/>
      <c r="DP33" s="655"/>
      <c r="DQ33" s="655"/>
      <c r="DR33" s="655"/>
      <c r="DS33" s="655"/>
      <c r="DT33" s="655"/>
      <c r="DU33" s="655"/>
      <c r="DV33" s="656"/>
      <c r="DW33" s="628">
        <v>37.5</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758050</v>
      </c>
      <c r="CS34" s="624"/>
      <c r="CT34" s="624"/>
      <c r="CU34" s="624"/>
      <c r="CV34" s="624"/>
      <c r="CW34" s="624"/>
      <c r="CX34" s="624"/>
      <c r="CY34" s="625"/>
      <c r="CZ34" s="657">
        <v>14.4</v>
      </c>
      <c r="DA34" s="658"/>
      <c r="DB34" s="658"/>
      <c r="DC34" s="659"/>
      <c r="DD34" s="632">
        <v>577241</v>
      </c>
      <c r="DE34" s="624"/>
      <c r="DF34" s="624"/>
      <c r="DG34" s="624"/>
      <c r="DH34" s="624"/>
      <c r="DI34" s="624"/>
      <c r="DJ34" s="624"/>
      <c r="DK34" s="625"/>
      <c r="DL34" s="632">
        <v>485882</v>
      </c>
      <c r="DM34" s="624"/>
      <c r="DN34" s="624"/>
      <c r="DO34" s="624"/>
      <c r="DP34" s="624"/>
      <c r="DQ34" s="624"/>
      <c r="DR34" s="624"/>
      <c r="DS34" s="624"/>
      <c r="DT34" s="624"/>
      <c r="DU34" s="624"/>
      <c r="DV34" s="625"/>
      <c r="DW34" s="628">
        <v>13.3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180600</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897326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3141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240910</v>
      </c>
      <c r="CS35" s="655"/>
      <c r="CT35" s="655"/>
      <c r="CU35" s="655"/>
      <c r="CV35" s="655"/>
      <c r="CW35" s="655"/>
      <c r="CX35" s="655"/>
      <c r="CY35" s="656"/>
      <c r="CZ35" s="657">
        <v>4.5999999999999996</v>
      </c>
      <c r="DA35" s="658"/>
      <c r="DB35" s="658"/>
      <c r="DC35" s="659"/>
      <c r="DD35" s="632">
        <v>195243</v>
      </c>
      <c r="DE35" s="655"/>
      <c r="DF35" s="655"/>
      <c r="DG35" s="655"/>
      <c r="DH35" s="655"/>
      <c r="DI35" s="655"/>
      <c r="DJ35" s="655"/>
      <c r="DK35" s="656"/>
      <c r="DL35" s="632">
        <v>195243</v>
      </c>
      <c r="DM35" s="655"/>
      <c r="DN35" s="655"/>
      <c r="DO35" s="655"/>
      <c r="DP35" s="655"/>
      <c r="DQ35" s="655"/>
      <c r="DR35" s="655"/>
      <c r="DS35" s="655"/>
      <c r="DT35" s="655"/>
      <c r="DU35" s="655"/>
      <c r="DV35" s="656"/>
      <c r="DW35" s="628">
        <v>5.3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5312598</v>
      </c>
      <c r="S36" s="696"/>
      <c r="T36" s="696"/>
      <c r="U36" s="696"/>
      <c r="V36" s="696"/>
      <c r="W36" s="696"/>
      <c r="X36" s="696"/>
      <c r="Y36" s="697"/>
      <c r="Z36" s="698">
        <v>100</v>
      </c>
      <c r="AA36" s="698"/>
      <c r="AB36" s="698"/>
      <c r="AC36" s="698"/>
      <c r="AD36" s="699">
        <v>3483792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417427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-35049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1264432</v>
      </c>
      <c r="CS36" s="624"/>
      <c r="CT36" s="624"/>
      <c r="CU36" s="624"/>
      <c r="CV36" s="624"/>
      <c r="CW36" s="624"/>
      <c r="CX36" s="624"/>
      <c r="CY36" s="625"/>
      <c r="CZ36" s="657">
        <v>24</v>
      </c>
      <c r="DA36" s="658"/>
      <c r="DB36" s="658"/>
      <c r="DC36" s="659"/>
      <c r="DD36" s="632">
        <v>1079042</v>
      </c>
      <c r="DE36" s="624"/>
      <c r="DF36" s="624"/>
      <c r="DG36" s="624"/>
      <c r="DH36" s="624"/>
      <c r="DI36" s="624"/>
      <c r="DJ36" s="624"/>
      <c r="DK36" s="625"/>
      <c r="DL36" s="632">
        <v>512755</v>
      </c>
      <c r="DM36" s="624"/>
      <c r="DN36" s="624"/>
      <c r="DO36" s="624"/>
      <c r="DP36" s="624"/>
      <c r="DQ36" s="624"/>
      <c r="DR36" s="624"/>
      <c r="DS36" s="624"/>
      <c r="DT36" s="624"/>
      <c r="DU36" s="624"/>
      <c r="DV36" s="625"/>
      <c r="DW36" s="628">
        <v>14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150937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954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339317</v>
      </c>
      <c r="CS37" s="655"/>
      <c r="CT37" s="655"/>
      <c r="CU37" s="655"/>
      <c r="CV37" s="655"/>
      <c r="CW37" s="655"/>
      <c r="CX37" s="655"/>
      <c r="CY37" s="656"/>
      <c r="CZ37" s="657">
        <v>6.4</v>
      </c>
      <c r="DA37" s="658"/>
      <c r="DB37" s="658"/>
      <c r="DC37" s="659"/>
      <c r="DD37" s="632">
        <v>302817</v>
      </c>
      <c r="DE37" s="655"/>
      <c r="DF37" s="655"/>
      <c r="DG37" s="655"/>
      <c r="DH37" s="655"/>
      <c r="DI37" s="655"/>
      <c r="DJ37" s="655"/>
      <c r="DK37" s="656"/>
      <c r="DL37" s="632">
        <v>262072</v>
      </c>
      <c r="DM37" s="655"/>
      <c r="DN37" s="655"/>
      <c r="DO37" s="655"/>
      <c r="DP37" s="655"/>
      <c r="DQ37" s="655"/>
      <c r="DR37" s="655"/>
      <c r="DS37" s="655"/>
      <c r="DT37" s="655"/>
      <c r="DU37" s="655"/>
      <c r="DV37" s="656"/>
      <c r="DW37" s="628">
        <v>7.2</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45528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1809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434371</v>
      </c>
      <c r="CS38" s="624"/>
      <c r="CT38" s="624"/>
      <c r="CU38" s="624"/>
      <c r="CV38" s="624"/>
      <c r="CW38" s="624"/>
      <c r="CX38" s="624"/>
      <c r="CY38" s="625"/>
      <c r="CZ38" s="657">
        <v>8.3000000000000007</v>
      </c>
      <c r="DA38" s="658"/>
      <c r="DB38" s="658"/>
      <c r="DC38" s="659"/>
      <c r="DD38" s="632">
        <v>372963</v>
      </c>
      <c r="DE38" s="624"/>
      <c r="DF38" s="624"/>
      <c r="DG38" s="624"/>
      <c r="DH38" s="624"/>
      <c r="DI38" s="624"/>
      <c r="DJ38" s="624"/>
      <c r="DK38" s="625"/>
      <c r="DL38" s="632">
        <v>180253</v>
      </c>
      <c r="DM38" s="624"/>
      <c r="DN38" s="624"/>
      <c r="DO38" s="624"/>
      <c r="DP38" s="624"/>
      <c r="DQ38" s="624"/>
      <c r="DR38" s="624"/>
      <c r="DS38" s="624"/>
      <c r="DT38" s="624"/>
      <c r="DU38" s="624"/>
      <c r="DV38" s="625"/>
      <c r="DW38" s="628">
        <v>4.9000000000000004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17653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126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153137</v>
      </c>
      <c r="CS39" s="655"/>
      <c r="CT39" s="655"/>
      <c r="CU39" s="655"/>
      <c r="CV39" s="655"/>
      <c r="CW39" s="655"/>
      <c r="CX39" s="655"/>
      <c r="CY39" s="656"/>
      <c r="CZ39" s="657">
        <v>2.9</v>
      </c>
      <c r="DA39" s="658"/>
      <c r="DB39" s="658"/>
      <c r="DC39" s="659"/>
      <c r="DD39" s="632">
        <v>149173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118678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315</v>
      </c>
      <c r="AR41" s="644"/>
      <c r="AS41" s="644"/>
      <c r="AT41" s="644"/>
      <c r="AU41" s="644"/>
      <c r="AV41" s="644"/>
      <c r="AW41" s="644"/>
      <c r="AX41" s="644"/>
      <c r="AY41" s="645"/>
      <c r="AZ41" s="695">
        <v>147103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539665</v>
      </c>
      <c r="CS42" s="624"/>
      <c r="CT42" s="624"/>
      <c r="CU42" s="624"/>
      <c r="CV42" s="624"/>
      <c r="CW42" s="624"/>
      <c r="CX42" s="624"/>
      <c r="CY42" s="625"/>
      <c r="CZ42" s="657">
        <v>10.3</v>
      </c>
      <c r="DA42" s="706"/>
      <c r="DB42" s="706"/>
      <c r="DC42" s="707"/>
      <c r="DD42" s="632">
        <v>246662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285</v>
      </c>
      <c r="CE44" s="730"/>
      <c r="CF44" s="620" t="s">
        <v>332</v>
      </c>
      <c r="CG44" s="621"/>
      <c r="CH44" s="621"/>
      <c r="CI44" s="621"/>
      <c r="CJ44" s="621"/>
      <c r="CK44" s="621"/>
      <c r="CL44" s="621"/>
      <c r="CM44" s="621"/>
      <c r="CN44" s="621"/>
      <c r="CO44" s="621"/>
      <c r="CP44" s="621"/>
      <c r="CQ44" s="622"/>
      <c r="CR44" s="623">
        <v>539665</v>
      </c>
      <c r="CS44" s="624"/>
      <c r="CT44" s="624"/>
      <c r="CU44" s="624"/>
      <c r="CV44" s="624"/>
      <c r="CW44" s="624"/>
      <c r="CX44" s="624"/>
      <c r="CY44" s="625"/>
      <c r="CZ44" s="657">
        <v>10.3</v>
      </c>
      <c r="DA44" s="706"/>
      <c r="DB44" s="706"/>
      <c r="DC44" s="707"/>
      <c r="DD44" s="632">
        <v>246662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283919</v>
      </c>
      <c r="CS45" s="655"/>
      <c r="CT45" s="655"/>
      <c r="CU45" s="655"/>
      <c r="CV45" s="655"/>
      <c r="CW45" s="655"/>
      <c r="CX45" s="655"/>
      <c r="CY45" s="656"/>
      <c r="CZ45" s="657">
        <v>5.4</v>
      </c>
      <c r="DA45" s="658"/>
      <c r="DB45" s="658"/>
      <c r="DC45" s="659"/>
      <c r="DD45" s="632">
        <v>23416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255746</v>
      </c>
      <c r="CS46" s="624"/>
      <c r="CT46" s="624"/>
      <c r="CU46" s="624"/>
      <c r="CV46" s="624"/>
      <c r="CW46" s="624"/>
      <c r="CX46" s="624"/>
      <c r="CY46" s="625"/>
      <c r="CZ46" s="657">
        <v>4.9000000000000004</v>
      </c>
      <c r="DA46" s="706"/>
      <c r="DB46" s="706"/>
      <c r="DC46" s="707"/>
      <c r="DD46" s="632">
        <v>223246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5263469</v>
      </c>
      <c r="CS49" s="691"/>
      <c r="CT49" s="691"/>
      <c r="CU49" s="691"/>
      <c r="CV49" s="691"/>
      <c r="CW49" s="691"/>
      <c r="CX49" s="691"/>
      <c r="CY49" s="718"/>
      <c r="CZ49" s="719">
        <v>100</v>
      </c>
      <c r="DA49" s="720"/>
      <c r="DB49" s="720"/>
      <c r="DC49" s="721"/>
      <c r="DD49" s="722">
        <v>4053648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5313</v>
      </c>
      <c r="R7" s="753"/>
      <c r="S7" s="753"/>
      <c r="T7" s="753"/>
      <c r="U7" s="753"/>
      <c r="V7" s="753">
        <v>5263</v>
      </c>
      <c r="W7" s="753"/>
      <c r="X7" s="753"/>
      <c r="Y7" s="753"/>
      <c r="Z7" s="753"/>
      <c r="AA7" s="753">
        <v>50</v>
      </c>
      <c r="AB7" s="753"/>
      <c r="AC7" s="753"/>
      <c r="AD7" s="753"/>
      <c r="AE7" s="754"/>
      <c r="AF7" s="755">
        <v>33</v>
      </c>
      <c r="AG7" s="756"/>
      <c r="AH7" s="756"/>
      <c r="AI7" s="756"/>
      <c r="AJ7" s="757"/>
      <c r="AK7" s="792" t="s">
        <v>545</v>
      </c>
      <c r="AL7" s="793"/>
      <c r="AM7" s="793"/>
      <c r="AN7" s="793"/>
      <c r="AO7" s="793"/>
      <c r="AP7" s="793">
        <v>4755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33</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1114</v>
      </c>
      <c r="R28" s="841"/>
      <c r="S28" s="841"/>
      <c r="T28" s="841"/>
      <c r="U28" s="841"/>
      <c r="V28" s="841">
        <v>1111</v>
      </c>
      <c r="W28" s="841"/>
      <c r="X28" s="841"/>
      <c r="Y28" s="841"/>
      <c r="Z28" s="841"/>
      <c r="AA28" s="841">
        <f>+Q28-V28</f>
        <v>3</v>
      </c>
      <c r="AB28" s="841"/>
      <c r="AC28" s="841"/>
      <c r="AD28" s="841"/>
      <c r="AE28" s="842"/>
      <c r="AF28" s="843">
        <v>3</v>
      </c>
      <c r="AG28" s="841"/>
      <c r="AH28" s="841"/>
      <c r="AI28" s="841"/>
      <c r="AJ28" s="844"/>
      <c r="AK28" s="845">
        <v>119</v>
      </c>
      <c r="AL28" s="836"/>
      <c r="AM28" s="836"/>
      <c r="AN28" s="836"/>
      <c r="AO28" s="836"/>
      <c r="AP28" s="836" t="s">
        <v>545</v>
      </c>
      <c r="AQ28" s="836"/>
      <c r="AR28" s="836"/>
      <c r="AS28" s="836"/>
      <c r="AT28" s="836"/>
      <c r="AU28" s="836" t="s">
        <v>546</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711</v>
      </c>
      <c r="R29" s="777"/>
      <c r="S29" s="777"/>
      <c r="T29" s="777"/>
      <c r="U29" s="777"/>
      <c r="V29" s="777">
        <v>709</v>
      </c>
      <c r="W29" s="777"/>
      <c r="X29" s="777"/>
      <c r="Y29" s="777"/>
      <c r="Z29" s="777"/>
      <c r="AA29" s="777">
        <v>2</v>
      </c>
      <c r="AB29" s="777"/>
      <c r="AC29" s="777"/>
      <c r="AD29" s="777"/>
      <c r="AE29" s="778"/>
      <c r="AF29" s="779">
        <v>2</v>
      </c>
      <c r="AG29" s="780"/>
      <c r="AH29" s="780"/>
      <c r="AI29" s="780"/>
      <c r="AJ29" s="781"/>
      <c r="AK29" s="848">
        <v>115</v>
      </c>
      <c r="AL29" s="849"/>
      <c r="AM29" s="849"/>
      <c r="AN29" s="849"/>
      <c r="AO29" s="849"/>
      <c r="AP29" s="849" t="s">
        <v>545</v>
      </c>
      <c r="AQ29" s="849"/>
      <c r="AR29" s="849"/>
      <c r="AS29" s="849"/>
      <c r="AT29" s="849"/>
      <c r="AU29" s="849" t="s">
        <v>545</v>
      </c>
      <c r="AV29" s="849"/>
      <c r="AW29" s="849"/>
      <c r="AX29" s="849"/>
      <c r="AY29" s="849"/>
      <c r="AZ29" s="850" t="s">
        <v>545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82</v>
      </c>
      <c r="R30" s="777"/>
      <c r="S30" s="777"/>
      <c r="T30" s="777"/>
      <c r="U30" s="777"/>
      <c r="V30" s="777">
        <v>82</v>
      </c>
      <c r="W30" s="777"/>
      <c r="X30" s="777"/>
      <c r="Y30" s="777"/>
      <c r="Z30" s="777"/>
      <c r="AA30" s="777">
        <v>0</v>
      </c>
      <c r="AB30" s="777"/>
      <c r="AC30" s="777"/>
      <c r="AD30" s="777"/>
      <c r="AE30" s="778"/>
      <c r="AF30" s="779">
        <v>0</v>
      </c>
      <c r="AG30" s="780"/>
      <c r="AH30" s="780"/>
      <c r="AI30" s="780"/>
      <c r="AJ30" s="781"/>
      <c r="AK30" s="848">
        <v>34</v>
      </c>
      <c r="AL30" s="849"/>
      <c r="AM30" s="849"/>
      <c r="AN30" s="849"/>
      <c r="AO30" s="849"/>
      <c r="AP30" s="849" t="s">
        <v>545</v>
      </c>
      <c r="AQ30" s="849"/>
      <c r="AR30" s="849"/>
      <c r="AS30" s="849"/>
      <c r="AT30" s="849"/>
      <c r="AU30" s="849" t="s">
        <v>545</v>
      </c>
      <c r="AV30" s="849"/>
      <c r="AW30" s="849"/>
      <c r="AX30" s="849"/>
      <c r="AY30" s="849"/>
      <c r="AZ30" s="850" t="s">
        <v>545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732</v>
      </c>
      <c r="R31" s="777"/>
      <c r="S31" s="777"/>
      <c r="T31" s="777"/>
      <c r="U31" s="777"/>
      <c r="V31" s="777">
        <v>731</v>
      </c>
      <c r="W31" s="777"/>
      <c r="X31" s="777"/>
      <c r="Y31" s="777"/>
      <c r="Z31" s="777"/>
      <c r="AA31" s="777">
        <v>1</v>
      </c>
      <c r="AB31" s="777"/>
      <c r="AC31" s="777"/>
      <c r="AD31" s="777"/>
      <c r="AE31" s="778"/>
      <c r="AF31" s="779">
        <v>327</v>
      </c>
      <c r="AG31" s="780"/>
      <c r="AH31" s="780"/>
      <c r="AI31" s="780"/>
      <c r="AJ31" s="781"/>
      <c r="AK31" s="848">
        <v>421</v>
      </c>
      <c r="AL31" s="849"/>
      <c r="AM31" s="849"/>
      <c r="AN31" s="849"/>
      <c r="AO31" s="849"/>
      <c r="AP31" s="849">
        <v>83</v>
      </c>
      <c r="AQ31" s="849"/>
      <c r="AR31" s="849"/>
      <c r="AS31" s="849"/>
      <c r="AT31" s="849"/>
      <c r="AU31" s="849">
        <v>41</v>
      </c>
      <c r="AV31" s="849"/>
      <c r="AW31" s="849"/>
      <c r="AX31" s="849"/>
      <c r="AY31" s="849"/>
      <c r="AZ31" s="850" t="s">
        <v>545</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344</v>
      </c>
      <c r="R32" s="777"/>
      <c r="S32" s="777"/>
      <c r="T32" s="777"/>
      <c r="U32" s="777"/>
      <c r="V32" s="777">
        <v>344</v>
      </c>
      <c r="W32" s="777"/>
      <c r="X32" s="777"/>
      <c r="Y32" s="777"/>
      <c r="Z32" s="777"/>
      <c r="AA32" s="777">
        <v>0</v>
      </c>
      <c r="AB32" s="777"/>
      <c r="AC32" s="777"/>
      <c r="AD32" s="777"/>
      <c r="AE32" s="778"/>
      <c r="AF32" s="779">
        <v>129</v>
      </c>
      <c r="AG32" s="780"/>
      <c r="AH32" s="780"/>
      <c r="AI32" s="780"/>
      <c r="AJ32" s="781"/>
      <c r="AK32" s="848">
        <v>46</v>
      </c>
      <c r="AL32" s="849"/>
      <c r="AM32" s="849"/>
      <c r="AN32" s="849"/>
      <c r="AO32" s="849"/>
      <c r="AP32" s="849">
        <v>288</v>
      </c>
      <c r="AQ32" s="849"/>
      <c r="AR32" s="849"/>
      <c r="AS32" s="849"/>
      <c r="AT32" s="849"/>
      <c r="AU32" s="849" t="s">
        <v>547</v>
      </c>
      <c r="AV32" s="849"/>
      <c r="AW32" s="849"/>
      <c r="AX32" s="849"/>
      <c r="AY32" s="849"/>
      <c r="AZ32" s="850" t="s">
        <v>548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126</v>
      </c>
      <c r="R33" s="777"/>
      <c r="S33" s="777"/>
      <c r="T33" s="777"/>
      <c r="U33" s="777"/>
      <c r="V33" s="777">
        <v>118</v>
      </c>
      <c r="W33" s="777"/>
      <c r="X33" s="777"/>
      <c r="Y33" s="777"/>
      <c r="Z33" s="777"/>
      <c r="AA33" s="777">
        <v>8</v>
      </c>
      <c r="AB33" s="777"/>
      <c r="AC33" s="777"/>
      <c r="AD33" s="777"/>
      <c r="AE33" s="778"/>
      <c r="AF33" s="779">
        <v>8</v>
      </c>
      <c r="AG33" s="780"/>
      <c r="AH33" s="780"/>
      <c r="AI33" s="780"/>
      <c r="AJ33" s="781"/>
      <c r="AK33" s="848">
        <v>18</v>
      </c>
      <c r="AL33" s="849"/>
      <c r="AM33" s="849"/>
      <c r="AN33" s="849"/>
      <c r="AO33" s="849"/>
      <c r="AP33" s="849">
        <v>189</v>
      </c>
      <c r="AQ33" s="849"/>
      <c r="AR33" s="849"/>
      <c r="AS33" s="849"/>
      <c r="AT33" s="849"/>
      <c r="AU33" s="849">
        <v>102</v>
      </c>
      <c r="AV33" s="849"/>
      <c r="AW33" s="849"/>
      <c r="AX33" s="849"/>
      <c r="AY33" s="849"/>
      <c r="AZ33" s="850" t="s">
        <v>545</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207</v>
      </c>
      <c r="R34" s="777"/>
      <c r="S34" s="777"/>
      <c r="T34" s="777"/>
      <c r="U34" s="777"/>
      <c r="V34" s="777">
        <v>207</v>
      </c>
      <c r="W34" s="777"/>
      <c r="X34" s="777"/>
      <c r="Y34" s="777"/>
      <c r="Z34" s="777"/>
      <c r="AA34" s="777">
        <v>0</v>
      </c>
      <c r="AB34" s="777"/>
      <c r="AC34" s="777"/>
      <c r="AD34" s="777"/>
      <c r="AE34" s="778"/>
      <c r="AF34" s="779">
        <v>0</v>
      </c>
      <c r="AG34" s="780"/>
      <c r="AH34" s="780"/>
      <c r="AI34" s="780"/>
      <c r="AJ34" s="781"/>
      <c r="AK34" s="848">
        <v>151</v>
      </c>
      <c r="AL34" s="849"/>
      <c r="AM34" s="849"/>
      <c r="AN34" s="849"/>
      <c r="AO34" s="849"/>
      <c r="AP34" s="849">
        <v>1197</v>
      </c>
      <c r="AQ34" s="849"/>
      <c r="AR34" s="849"/>
      <c r="AS34" s="849"/>
      <c r="AT34" s="849"/>
      <c r="AU34" s="849">
        <v>1197</v>
      </c>
      <c r="AV34" s="849"/>
      <c r="AW34" s="849"/>
      <c r="AX34" s="849"/>
      <c r="AY34" s="849"/>
      <c r="AZ34" s="850" t="s">
        <v>545</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549</v>
      </c>
      <c r="C68" s="888"/>
      <c r="D68" s="888"/>
      <c r="E68" s="888"/>
      <c r="F68" s="888"/>
      <c r="G68" s="888"/>
      <c r="H68" s="888"/>
      <c r="I68" s="888"/>
      <c r="J68" s="888"/>
      <c r="K68" s="888"/>
      <c r="L68" s="888"/>
      <c r="M68" s="888"/>
      <c r="N68" s="888"/>
      <c r="O68" s="888"/>
      <c r="P68" s="889"/>
      <c r="Q68" s="890">
        <v>383</v>
      </c>
      <c r="R68" s="884"/>
      <c r="S68" s="884"/>
      <c r="T68" s="884"/>
      <c r="U68" s="884"/>
      <c r="V68" s="884">
        <v>378</v>
      </c>
      <c r="W68" s="884"/>
      <c r="X68" s="884"/>
      <c r="Y68" s="884"/>
      <c r="Z68" s="884"/>
      <c r="AA68" s="884">
        <f>+Q68-V68</f>
        <v>5</v>
      </c>
      <c r="AB68" s="884"/>
      <c r="AC68" s="884"/>
      <c r="AD68" s="884"/>
      <c r="AE68" s="884"/>
      <c r="AF68" s="884">
        <v>5</v>
      </c>
      <c r="AG68" s="884"/>
      <c r="AH68" s="884"/>
      <c r="AI68" s="884"/>
      <c r="AJ68" s="884"/>
      <c r="AK68" s="884" t="s">
        <v>545</v>
      </c>
      <c r="AL68" s="884"/>
      <c r="AM68" s="884"/>
      <c r="AN68" s="884"/>
      <c r="AO68" s="884"/>
      <c r="AP68" s="884">
        <v>138</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550</v>
      </c>
      <c r="C69" s="892"/>
      <c r="D69" s="892"/>
      <c r="E69" s="892"/>
      <c r="F69" s="892"/>
      <c r="G69" s="892"/>
      <c r="H69" s="892"/>
      <c r="I69" s="892"/>
      <c r="J69" s="892"/>
      <c r="K69" s="892"/>
      <c r="L69" s="892"/>
      <c r="M69" s="892"/>
      <c r="N69" s="892"/>
      <c r="O69" s="892"/>
      <c r="P69" s="893"/>
      <c r="Q69" s="894">
        <v>2289</v>
      </c>
      <c r="R69" s="849"/>
      <c r="S69" s="849"/>
      <c r="T69" s="849"/>
      <c r="U69" s="849"/>
      <c r="V69" s="849">
        <v>2254</v>
      </c>
      <c r="W69" s="849"/>
      <c r="X69" s="849"/>
      <c r="Y69" s="849"/>
      <c r="Z69" s="849"/>
      <c r="AA69" s="849">
        <v>35</v>
      </c>
      <c r="AB69" s="849"/>
      <c r="AC69" s="849"/>
      <c r="AD69" s="849"/>
      <c r="AE69" s="849"/>
      <c r="AF69" s="849">
        <v>35</v>
      </c>
      <c r="AG69" s="849"/>
      <c r="AH69" s="849"/>
      <c r="AI69" s="849"/>
      <c r="AJ69" s="849"/>
      <c r="AK69" s="849" t="s">
        <v>545</v>
      </c>
      <c r="AL69" s="849"/>
      <c r="AM69" s="849"/>
      <c r="AN69" s="849"/>
      <c r="AO69" s="849"/>
      <c r="AP69" s="849">
        <v>13</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551</v>
      </c>
      <c r="C70" s="892"/>
      <c r="D70" s="892"/>
      <c r="E70" s="892"/>
      <c r="F70" s="892"/>
      <c r="G70" s="892"/>
      <c r="H70" s="892"/>
      <c r="I70" s="892"/>
      <c r="J70" s="892"/>
      <c r="K70" s="892"/>
      <c r="L70" s="892"/>
      <c r="M70" s="892"/>
      <c r="N70" s="892"/>
      <c r="O70" s="892"/>
      <c r="P70" s="893"/>
      <c r="Q70" s="894" t="s">
        <v>552</v>
      </c>
      <c r="R70" s="849"/>
      <c r="S70" s="849"/>
      <c r="T70" s="849"/>
      <c r="U70" s="849"/>
      <c r="V70" s="849" t="s">
        <v>552</v>
      </c>
      <c r="W70" s="849"/>
      <c r="X70" s="849"/>
      <c r="Y70" s="849"/>
      <c r="Z70" s="849"/>
      <c r="AA70" s="849" t="s">
        <v>552</v>
      </c>
      <c r="AB70" s="849"/>
      <c r="AC70" s="849"/>
      <c r="AD70" s="849"/>
      <c r="AE70" s="849"/>
      <c r="AF70" s="849">
        <v>7</v>
      </c>
      <c r="AG70" s="849"/>
      <c r="AH70" s="849"/>
      <c r="AI70" s="849"/>
      <c r="AJ70" s="849"/>
      <c r="AK70" s="849" t="s">
        <v>545</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652204</v>
      </c>
      <c r="AB110" s="920"/>
      <c r="AC110" s="920"/>
      <c r="AD110" s="920"/>
      <c r="AE110" s="921"/>
      <c r="AF110" s="922">
        <v>670403</v>
      </c>
      <c r="AG110" s="920"/>
      <c r="AH110" s="920"/>
      <c r="AI110" s="920"/>
      <c r="AJ110" s="921"/>
      <c r="AK110" s="922">
        <v>633573</v>
      </c>
      <c r="AL110" s="920"/>
      <c r="AM110" s="920"/>
      <c r="AN110" s="920"/>
      <c r="AO110" s="921"/>
      <c r="AP110" s="923">
        <v>20.5</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5114171</v>
      </c>
      <c r="BR110" s="957"/>
      <c r="BS110" s="957"/>
      <c r="BT110" s="957"/>
      <c r="BU110" s="957"/>
      <c r="BV110" s="957">
        <v>4964345</v>
      </c>
      <c r="BW110" s="957"/>
      <c r="BX110" s="957"/>
      <c r="BY110" s="957"/>
      <c r="BZ110" s="957"/>
      <c r="CA110" s="957">
        <v>4755157</v>
      </c>
      <c r="CB110" s="957"/>
      <c r="CC110" s="957"/>
      <c r="CD110" s="957"/>
      <c r="CE110" s="957"/>
      <c r="CF110" s="971">
        <v>153.6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18670</v>
      </c>
      <c r="BR111" s="950"/>
      <c r="BS111" s="950"/>
      <c r="BT111" s="950"/>
      <c r="BU111" s="950"/>
      <c r="BV111" s="950">
        <v>15581</v>
      </c>
      <c r="BW111" s="950"/>
      <c r="BX111" s="950"/>
      <c r="BY111" s="950"/>
      <c r="BZ111" s="950"/>
      <c r="CA111" s="950">
        <v>11037</v>
      </c>
      <c r="CB111" s="950"/>
      <c r="CC111" s="950"/>
      <c r="CD111" s="950"/>
      <c r="CE111" s="950"/>
      <c r="CF111" s="944">
        <v>0.4</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1661927</v>
      </c>
      <c r="BR112" s="950"/>
      <c r="BS112" s="950"/>
      <c r="BT112" s="950"/>
      <c r="BU112" s="950"/>
      <c r="BV112" s="950">
        <v>1522068</v>
      </c>
      <c r="BW112" s="950"/>
      <c r="BX112" s="950"/>
      <c r="BY112" s="950"/>
      <c r="BZ112" s="950"/>
      <c r="CA112" s="950">
        <v>1387750</v>
      </c>
      <c r="CB112" s="950"/>
      <c r="CC112" s="950"/>
      <c r="CD112" s="950"/>
      <c r="CE112" s="950"/>
      <c r="CF112" s="944">
        <v>44.8</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3345</v>
      </c>
      <c r="DH112" s="950"/>
      <c r="DI112" s="950"/>
      <c r="DJ112" s="950"/>
      <c r="DK112" s="950"/>
      <c r="DL112" s="950">
        <v>2398</v>
      </c>
      <c r="DM112" s="950"/>
      <c r="DN112" s="950"/>
      <c r="DO112" s="950"/>
      <c r="DP112" s="950"/>
      <c r="DQ112" s="950">
        <v>1578</v>
      </c>
      <c r="DR112" s="950"/>
      <c r="DS112" s="950"/>
      <c r="DT112" s="950"/>
      <c r="DU112" s="950"/>
      <c r="DV112" s="951">
        <v>0.1</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194578</v>
      </c>
      <c r="AB113" s="964"/>
      <c r="AC113" s="964"/>
      <c r="AD113" s="964"/>
      <c r="AE113" s="965"/>
      <c r="AF113" s="966">
        <v>179425</v>
      </c>
      <c r="AG113" s="964"/>
      <c r="AH113" s="964"/>
      <c r="AI113" s="964"/>
      <c r="AJ113" s="965"/>
      <c r="AK113" s="966">
        <v>158092</v>
      </c>
      <c r="AL113" s="964"/>
      <c r="AM113" s="964"/>
      <c r="AN113" s="964"/>
      <c r="AO113" s="965"/>
      <c r="AP113" s="967">
        <v>5.0999999999999996</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178670</v>
      </c>
      <c r="BR113" s="950"/>
      <c r="BS113" s="950"/>
      <c r="BT113" s="950"/>
      <c r="BU113" s="950"/>
      <c r="BV113" s="950">
        <v>153264</v>
      </c>
      <c r="BW113" s="950"/>
      <c r="BX113" s="950"/>
      <c r="BY113" s="950"/>
      <c r="BZ113" s="950"/>
      <c r="CA113" s="950">
        <v>137327</v>
      </c>
      <c r="CB113" s="950"/>
      <c r="CC113" s="950"/>
      <c r="CD113" s="950"/>
      <c r="CE113" s="950"/>
      <c r="CF113" s="944">
        <v>4.4000000000000004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3140</v>
      </c>
      <c r="AB114" s="989"/>
      <c r="AC114" s="989"/>
      <c r="AD114" s="989"/>
      <c r="AE114" s="990"/>
      <c r="AF114" s="991">
        <v>2477</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734431</v>
      </c>
      <c r="BR114" s="950"/>
      <c r="BS114" s="950"/>
      <c r="BT114" s="950"/>
      <c r="BU114" s="950"/>
      <c r="BV114" s="950">
        <v>741764</v>
      </c>
      <c r="BW114" s="950"/>
      <c r="BX114" s="950"/>
      <c r="BY114" s="950"/>
      <c r="BZ114" s="950"/>
      <c r="CA114" s="950">
        <v>678814</v>
      </c>
      <c r="CB114" s="950"/>
      <c r="CC114" s="950"/>
      <c r="CD114" s="950"/>
      <c r="CE114" s="950"/>
      <c r="CF114" s="944">
        <v>21.9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6085</v>
      </c>
      <c r="AB115" s="964"/>
      <c r="AC115" s="964"/>
      <c r="AD115" s="964"/>
      <c r="AE115" s="965"/>
      <c r="AF115" s="966">
        <v>68347</v>
      </c>
      <c r="AG115" s="964"/>
      <c r="AH115" s="964"/>
      <c r="AI115" s="964"/>
      <c r="AJ115" s="965"/>
      <c r="AK115" s="966">
        <v>11596</v>
      </c>
      <c r="AL115" s="964"/>
      <c r="AM115" s="964"/>
      <c r="AN115" s="964"/>
      <c r="AO115" s="965"/>
      <c r="AP115" s="967">
        <v>0.4</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8803</v>
      </c>
      <c r="DH116" s="989"/>
      <c r="DI116" s="989"/>
      <c r="DJ116" s="989"/>
      <c r="DK116" s="990"/>
      <c r="DL116" s="991">
        <v>7280</v>
      </c>
      <c r="DM116" s="989"/>
      <c r="DN116" s="989"/>
      <c r="DO116" s="989"/>
      <c r="DP116" s="990"/>
      <c r="DQ116" s="991">
        <v>5779</v>
      </c>
      <c r="DR116" s="989"/>
      <c r="DS116" s="989"/>
      <c r="DT116" s="989"/>
      <c r="DU116" s="990"/>
      <c r="DV116" s="992">
        <v>0.2</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856007</v>
      </c>
      <c r="AB117" s="996"/>
      <c r="AC117" s="996"/>
      <c r="AD117" s="996"/>
      <c r="AE117" s="997"/>
      <c r="AF117" s="995">
        <v>920652</v>
      </c>
      <c r="AG117" s="996"/>
      <c r="AH117" s="996"/>
      <c r="AI117" s="996"/>
      <c r="AJ117" s="997"/>
      <c r="AK117" s="995">
        <v>803261</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7707869</v>
      </c>
      <c r="BR118" s="1016"/>
      <c r="BS118" s="1016"/>
      <c r="BT118" s="1016"/>
      <c r="BU118" s="1016"/>
      <c r="BV118" s="1016">
        <v>7397022</v>
      </c>
      <c r="BW118" s="1016"/>
      <c r="BX118" s="1016"/>
      <c r="BY118" s="1016"/>
      <c r="BZ118" s="1016"/>
      <c r="CA118" s="1016">
        <v>6970085</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3694908</v>
      </c>
      <c r="BR119" s="957"/>
      <c r="BS119" s="957"/>
      <c r="BT119" s="957"/>
      <c r="BU119" s="957"/>
      <c r="BV119" s="957">
        <v>3531674</v>
      </c>
      <c r="BW119" s="957"/>
      <c r="BX119" s="957"/>
      <c r="BY119" s="957"/>
      <c r="BZ119" s="957"/>
      <c r="CA119" s="957">
        <v>3598309</v>
      </c>
      <c r="CB119" s="957"/>
      <c r="CC119" s="957"/>
      <c r="CD119" s="957"/>
      <c r="CE119" s="957"/>
      <c r="CF119" s="971">
        <v>116.3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6522</v>
      </c>
      <c r="DH119" s="1028"/>
      <c r="DI119" s="1028"/>
      <c r="DJ119" s="1028"/>
      <c r="DK119" s="1029"/>
      <c r="DL119" s="1030">
        <v>5903</v>
      </c>
      <c r="DM119" s="1028"/>
      <c r="DN119" s="1028"/>
      <c r="DO119" s="1028"/>
      <c r="DP119" s="1029"/>
      <c r="DQ119" s="1030">
        <v>3680</v>
      </c>
      <c r="DR119" s="1028"/>
      <c r="DS119" s="1028"/>
      <c r="DT119" s="1028"/>
      <c r="DU119" s="1029"/>
      <c r="DV119" s="1031">
        <v>0.1</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459447</v>
      </c>
      <c r="BR120" s="950"/>
      <c r="BS120" s="950"/>
      <c r="BT120" s="950"/>
      <c r="BU120" s="950"/>
      <c r="BV120" s="950">
        <v>404667</v>
      </c>
      <c r="BW120" s="950"/>
      <c r="BX120" s="950"/>
      <c r="BY120" s="950"/>
      <c r="BZ120" s="950"/>
      <c r="CA120" s="950">
        <v>361385</v>
      </c>
      <c r="CB120" s="950"/>
      <c r="CC120" s="950"/>
      <c r="CD120" s="950"/>
      <c r="CE120" s="950"/>
      <c r="CF120" s="944">
        <v>11.7</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1426199</v>
      </c>
      <c r="DH120" s="957"/>
      <c r="DI120" s="957"/>
      <c r="DJ120" s="957"/>
      <c r="DK120" s="957"/>
      <c r="DL120" s="957">
        <v>1304077</v>
      </c>
      <c r="DM120" s="957"/>
      <c r="DN120" s="957"/>
      <c r="DO120" s="957"/>
      <c r="DP120" s="957"/>
      <c r="DQ120" s="957">
        <v>1197248</v>
      </c>
      <c r="DR120" s="957"/>
      <c r="DS120" s="957"/>
      <c r="DT120" s="957"/>
      <c r="DU120" s="957"/>
      <c r="DV120" s="958">
        <v>38.700000000000003</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4925085</v>
      </c>
      <c r="BR121" s="1016"/>
      <c r="BS121" s="1016"/>
      <c r="BT121" s="1016"/>
      <c r="BU121" s="1016"/>
      <c r="BV121" s="1016">
        <v>4766792</v>
      </c>
      <c r="BW121" s="1016"/>
      <c r="BX121" s="1016"/>
      <c r="BY121" s="1016"/>
      <c r="BZ121" s="1016"/>
      <c r="CA121" s="1016">
        <v>4600489</v>
      </c>
      <c r="CB121" s="1016"/>
      <c r="CC121" s="1016"/>
      <c r="CD121" s="1016"/>
      <c r="CE121" s="1016"/>
      <c r="CF121" s="1054">
        <v>148.6</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128850</v>
      </c>
      <c r="DH121" s="950"/>
      <c r="DI121" s="950"/>
      <c r="DJ121" s="950"/>
      <c r="DK121" s="950"/>
      <c r="DL121" s="950">
        <v>112745</v>
      </c>
      <c r="DM121" s="950"/>
      <c r="DN121" s="950"/>
      <c r="DO121" s="950"/>
      <c r="DP121" s="950"/>
      <c r="DQ121" s="950">
        <v>99170</v>
      </c>
      <c r="DR121" s="950"/>
      <c r="DS121" s="950"/>
      <c r="DT121" s="950"/>
      <c r="DU121" s="950"/>
      <c r="DV121" s="951">
        <v>3.2</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9079440</v>
      </c>
      <c r="BR122" s="1065"/>
      <c r="BS122" s="1065"/>
      <c r="BT122" s="1065"/>
      <c r="BU122" s="1065"/>
      <c r="BV122" s="1065">
        <v>8703133</v>
      </c>
      <c r="BW122" s="1065"/>
      <c r="BX122" s="1065"/>
      <c r="BY122" s="1065"/>
      <c r="BZ122" s="1065"/>
      <c r="CA122" s="1065">
        <v>8560183</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48558</v>
      </c>
      <c r="DH122" s="950"/>
      <c r="DI122" s="950"/>
      <c r="DJ122" s="950"/>
      <c r="DK122" s="950"/>
      <c r="DL122" s="950">
        <v>46785</v>
      </c>
      <c r="DM122" s="950"/>
      <c r="DN122" s="950"/>
      <c r="DO122" s="950"/>
      <c r="DP122" s="950"/>
      <c r="DQ122" s="950">
        <v>46403</v>
      </c>
      <c r="DR122" s="950"/>
      <c r="DS122" s="950"/>
      <c r="DT122" s="950"/>
      <c r="DU122" s="950"/>
      <c r="DV122" s="951">
        <v>1.5</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v>58320</v>
      </c>
      <c r="DH123" s="989"/>
      <c r="DI123" s="989"/>
      <c r="DJ123" s="989"/>
      <c r="DK123" s="990"/>
      <c r="DL123" s="991">
        <v>58461</v>
      </c>
      <c r="DM123" s="989"/>
      <c r="DN123" s="989"/>
      <c r="DO123" s="989"/>
      <c r="DP123" s="990"/>
      <c r="DQ123" s="991">
        <v>44929</v>
      </c>
      <c r="DR123" s="989"/>
      <c r="DS123" s="989"/>
      <c r="DT123" s="989"/>
      <c r="DU123" s="990"/>
      <c r="DV123" s="992">
        <v>1.5</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1537</v>
      </c>
      <c r="AB124" s="989"/>
      <c r="AC124" s="989"/>
      <c r="AD124" s="989"/>
      <c r="AE124" s="990"/>
      <c r="AF124" s="991">
        <v>1515</v>
      </c>
      <c r="AG124" s="989"/>
      <c r="AH124" s="989"/>
      <c r="AI124" s="989"/>
      <c r="AJ124" s="990"/>
      <c r="AK124" s="991">
        <v>1494</v>
      </c>
      <c r="AL124" s="989"/>
      <c r="AM124" s="989"/>
      <c r="AN124" s="989"/>
      <c r="AO124" s="990"/>
      <c r="AP124" s="992">
        <v>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3411</v>
      </c>
      <c r="AB126" s="989"/>
      <c r="AC126" s="989"/>
      <c r="AD126" s="989"/>
      <c r="AE126" s="990"/>
      <c r="AF126" s="991">
        <v>65794</v>
      </c>
      <c r="AG126" s="989"/>
      <c r="AH126" s="989"/>
      <c r="AI126" s="989"/>
      <c r="AJ126" s="990"/>
      <c r="AK126" s="991">
        <v>9157</v>
      </c>
      <c r="AL126" s="989"/>
      <c r="AM126" s="989"/>
      <c r="AN126" s="989"/>
      <c r="AO126" s="990"/>
      <c r="AP126" s="992">
        <v>0.3</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1137</v>
      </c>
      <c r="AB127" s="989"/>
      <c r="AC127" s="989"/>
      <c r="AD127" s="989"/>
      <c r="AE127" s="990"/>
      <c r="AF127" s="991">
        <v>1038</v>
      </c>
      <c r="AG127" s="989"/>
      <c r="AH127" s="989"/>
      <c r="AI127" s="989"/>
      <c r="AJ127" s="990"/>
      <c r="AK127" s="991">
        <v>945</v>
      </c>
      <c r="AL127" s="989"/>
      <c r="AM127" s="989"/>
      <c r="AN127" s="989"/>
      <c r="AO127" s="990"/>
      <c r="AP127" s="992">
        <v>0</v>
      </c>
      <c r="AQ127" s="993"/>
      <c r="AR127" s="993"/>
      <c r="AS127" s="993"/>
      <c r="AT127" s="994"/>
      <c r="AU127" s="233"/>
      <c r="AV127" s="233"/>
      <c r="AW127" s="233"/>
      <c r="AX127" s="916" t="s">
        <v>459</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x14ac:dyDescent="0.15">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53961</v>
      </c>
      <c r="AB128" s="1120"/>
      <c r="AC128" s="1120"/>
      <c r="AD128" s="1120"/>
      <c r="AE128" s="1121"/>
      <c r="AF128" s="1122">
        <v>54579</v>
      </c>
      <c r="AG128" s="1120"/>
      <c r="AH128" s="1120"/>
      <c r="AI128" s="1120"/>
      <c r="AJ128" s="1121"/>
      <c r="AK128" s="1122">
        <v>52987</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3705591</v>
      </c>
      <c r="AB129" s="989"/>
      <c r="AC129" s="989"/>
      <c r="AD129" s="989"/>
      <c r="AE129" s="990"/>
      <c r="AF129" s="991">
        <v>3576341</v>
      </c>
      <c r="AG129" s="989"/>
      <c r="AH129" s="989"/>
      <c r="AI129" s="989"/>
      <c r="AJ129" s="990"/>
      <c r="AK129" s="991">
        <v>3633137</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552761</v>
      </c>
      <c r="AB130" s="989"/>
      <c r="AC130" s="989"/>
      <c r="AD130" s="989"/>
      <c r="AE130" s="990"/>
      <c r="AF130" s="991">
        <v>565589</v>
      </c>
      <c r="AG130" s="989"/>
      <c r="AH130" s="989"/>
      <c r="AI130" s="989"/>
      <c r="AJ130" s="990"/>
      <c r="AK130" s="991">
        <v>538248</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t="s">
        <v>471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3152830</v>
      </c>
      <c r="AB131" s="1028"/>
      <c r="AC131" s="1028"/>
      <c r="AD131" s="1028"/>
      <c r="AE131" s="1029"/>
      <c r="AF131" s="1030">
        <v>3010752</v>
      </c>
      <c r="AG131" s="1028"/>
      <c r="AH131" s="1028"/>
      <c r="AI131" s="1028"/>
      <c r="AJ131" s="1029"/>
      <c r="AK131" s="1030">
        <v>3094889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7.9067060390000004</v>
      </c>
      <c r="AB132" s="1134"/>
      <c r="AC132" s="1134"/>
      <c r="AD132" s="1134"/>
      <c r="AE132" s="1135"/>
      <c r="AF132" s="1136">
        <v>9.9803637100000007</v>
      </c>
      <c r="AG132" s="1134"/>
      <c r="AH132" s="1134"/>
      <c r="AI132" s="1134"/>
      <c r="AJ132" s="1135"/>
      <c r="AK132" s="1136">
        <v>6.8508434390000001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8.5</v>
      </c>
      <c r="AB133" s="1141"/>
      <c r="AC133" s="1141"/>
      <c r="AD133" s="1141"/>
      <c r="AE133" s="1142"/>
      <c r="AF133" s="1140">
        <v>8.9</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 zoomScale="70" zoomScaleNormal="85" zoomScaleSheetLayoutView="70" workbookViewId="0">
      <selection activeCell="D1" sqref="D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7" t="s">
        <v>478</v>
      </c>
      <c r="L7" s="254"/>
      <c r="M7" s="255" t="s">
        <v>479</v>
      </c>
      <c r="N7" s="256"/>
    </row>
    <row r="8" spans="1:16" x14ac:dyDescent="0.15">
      <c r="A8" s="248"/>
      <c r="B8" s="244"/>
      <c r="C8" s="244"/>
      <c r="D8" s="244"/>
      <c r="E8" s="244"/>
      <c r="F8" s="244"/>
      <c r="G8" s="257"/>
      <c r="H8" s="258"/>
      <c r="I8" s="258"/>
      <c r="J8" s="259"/>
      <c r="K8" s="1148"/>
      <c r="L8" s="260" t="s">
        <v>480</v>
      </c>
      <c r="M8" s="261" t="s">
        <v>481</v>
      </c>
      <c r="N8" s="262" t="s">
        <v>482</v>
      </c>
    </row>
    <row r="9" spans="1:16" x14ac:dyDescent="0.15">
      <c r="A9" s="248"/>
      <c r="B9" s="244"/>
      <c r="C9" s="244"/>
      <c r="D9" s="244"/>
      <c r="E9" s="244"/>
      <c r="F9" s="244"/>
      <c r="G9" s="1149" t="s">
        <v>483</v>
      </c>
      <c r="H9" s="1150"/>
      <c r="I9" s="1150"/>
      <c r="J9" s="1151"/>
      <c r="K9" s="263">
        <v>769393</v>
      </c>
      <c r="L9" s="264">
        <v>136757</v>
      </c>
      <c r="M9" s="265">
        <v>133600</v>
      </c>
      <c r="N9" s="266">
        <v>2.4</v>
      </c>
    </row>
    <row r="10" spans="1:16" x14ac:dyDescent="0.15">
      <c r="A10" s="248"/>
      <c r="B10" s="244"/>
      <c r="C10" s="244"/>
      <c r="D10" s="244"/>
      <c r="E10" s="244"/>
      <c r="F10" s="244"/>
      <c r="G10" s="1149" t="s">
        <v>484</v>
      </c>
      <c r="H10" s="1150"/>
      <c r="I10" s="1150"/>
      <c r="J10" s="1151"/>
      <c r="K10" s="267">
        <v>44154</v>
      </c>
      <c r="L10" s="268">
        <v>7848</v>
      </c>
      <c r="M10" s="269">
        <v>14806</v>
      </c>
      <c r="N10" s="270">
        <v>-47</v>
      </c>
    </row>
    <row r="11" spans="1:16" ht="13.5" customHeight="1" x14ac:dyDescent="0.15">
      <c r="A11" s="248"/>
      <c r="B11" s="244"/>
      <c r="C11" s="244"/>
      <c r="D11" s="244"/>
      <c r="E11" s="244"/>
      <c r="F11" s="244"/>
      <c r="G11" s="1149" t="s">
        <v>485</v>
      </c>
      <c r="H11" s="1150"/>
      <c r="I11" s="1150"/>
      <c r="J11" s="1151"/>
      <c r="K11" s="267">
        <v>176228</v>
      </c>
      <c r="L11" s="268">
        <v>31324</v>
      </c>
      <c r="M11" s="269">
        <v>22006</v>
      </c>
      <c r="N11" s="270">
        <v>42.3</v>
      </c>
    </row>
    <row r="12" spans="1:16" ht="13.5" customHeight="1" x14ac:dyDescent="0.15">
      <c r="A12" s="248"/>
      <c r="B12" s="244"/>
      <c r="C12" s="244"/>
      <c r="D12" s="244"/>
      <c r="E12" s="244"/>
      <c r="F12" s="244"/>
      <c r="G12" s="1149" t="s">
        <v>486</v>
      </c>
      <c r="H12" s="1150"/>
      <c r="I12" s="1150"/>
      <c r="J12" s="1151"/>
      <c r="K12" s="267">
        <v>173933</v>
      </c>
      <c r="L12" s="268">
        <v>30916</v>
      </c>
      <c r="M12" s="269">
        <v>3064</v>
      </c>
      <c r="N12" s="270">
        <v>909</v>
      </c>
    </row>
    <row r="13" spans="1:16" ht="13.5" customHeight="1" x14ac:dyDescent="0.15">
      <c r="A13" s="248"/>
      <c r="B13" s="244"/>
      <c r="C13" s="244"/>
      <c r="D13" s="244"/>
      <c r="E13" s="244"/>
      <c r="F13" s="244"/>
      <c r="G13" s="1149" t="s">
        <v>487</v>
      </c>
      <c r="H13" s="1150"/>
      <c r="I13" s="1150"/>
      <c r="J13" s="1151"/>
      <c r="K13" s="267" t="s">
        <v>488</v>
      </c>
      <c r="L13" s="268" t="s">
        <v>488</v>
      </c>
      <c r="M13" s="269" t="s">
        <v>488</v>
      </c>
      <c r="N13" s="270" t="s">
        <v>488</v>
      </c>
    </row>
    <row r="14" spans="1:16" ht="13.5" customHeight="1" x14ac:dyDescent="0.15">
      <c r="A14" s="248"/>
      <c r="B14" s="244"/>
      <c r="C14" s="244"/>
      <c r="D14" s="244"/>
      <c r="E14" s="244"/>
      <c r="F14" s="244"/>
      <c r="G14" s="1149" t="s">
        <v>489</v>
      </c>
      <c r="H14" s="1150"/>
      <c r="I14" s="1150"/>
      <c r="J14" s="1151"/>
      <c r="K14" s="267">
        <v>35098</v>
      </c>
      <c r="L14" s="268">
        <v>6239</v>
      </c>
      <c r="M14" s="269">
        <v>5782</v>
      </c>
      <c r="N14" s="270">
        <v>7.9</v>
      </c>
    </row>
    <row r="15" spans="1:16" ht="13.5" customHeight="1" x14ac:dyDescent="0.15">
      <c r="A15" s="248"/>
      <c r="B15" s="244"/>
      <c r="C15" s="244"/>
      <c r="D15" s="244"/>
      <c r="E15" s="244"/>
      <c r="F15" s="244"/>
      <c r="G15" s="1149" t="s">
        <v>490</v>
      </c>
      <c r="H15" s="1150"/>
      <c r="I15" s="1150"/>
      <c r="J15" s="1151"/>
      <c r="K15" s="267" t="s">
        <v>488</v>
      </c>
      <c r="L15" s="268" t="s">
        <v>488</v>
      </c>
      <c r="M15" s="269">
        <v>3053</v>
      </c>
      <c r="N15" s="270" t="s">
        <v>488</v>
      </c>
    </row>
    <row r="16" spans="1:16" x14ac:dyDescent="0.15">
      <c r="A16" s="248"/>
      <c r="B16" s="244"/>
      <c r="C16" s="244"/>
      <c r="D16" s="244"/>
      <c r="E16" s="244"/>
      <c r="F16" s="244"/>
      <c r="G16" s="1152" t="s">
        <v>491</v>
      </c>
      <c r="H16" s="1153"/>
      <c r="I16" s="1153"/>
      <c r="J16" s="1154"/>
      <c r="K16" s="268">
        <v>-73126</v>
      </c>
      <c r="L16" s="268">
        <v>-12998</v>
      </c>
      <c r="M16" s="269">
        <v>-14525</v>
      </c>
      <c r="N16" s="270">
        <v>-10.5</v>
      </c>
    </row>
    <row r="17" spans="1:16" x14ac:dyDescent="0.15">
      <c r="A17" s="248"/>
      <c r="B17" s="244"/>
      <c r="C17" s="244"/>
      <c r="D17" s="244"/>
      <c r="E17" s="244"/>
      <c r="F17" s="244"/>
      <c r="G17" s="1152" t="s">
        <v>167</v>
      </c>
      <c r="H17" s="1153"/>
      <c r="I17" s="1153"/>
      <c r="J17" s="1154"/>
      <c r="K17" s="268">
        <v>1125680</v>
      </c>
      <c r="L17" s="268">
        <v>200085</v>
      </c>
      <c r="M17" s="269">
        <v>167785</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44" t="s">
        <v>496</v>
      </c>
      <c r="H21" s="1145"/>
      <c r="I21" s="1145"/>
      <c r="J21" s="1146"/>
      <c r="K21" s="280">
        <v>16.170000000000002</v>
      </c>
      <c r="L21" s="281">
        <v>15.11</v>
      </c>
      <c r="M21" s="282">
        <v>1.06</v>
      </c>
      <c r="N21" s="249"/>
      <c r="O21" s="283"/>
      <c r="P21" s="279"/>
    </row>
    <row r="22" spans="1:16" s="284" customFormat="1" x14ac:dyDescent="0.15">
      <c r="A22" s="279"/>
      <c r="B22" s="249"/>
      <c r="C22" s="249"/>
      <c r="D22" s="249"/>
      <c r="E22" s="249"/>
      <c r="F22" s="249"/>
      <c r="G22" s="1144" t="s">
        <v>497</v>
      </c>
      <c r="H22" s="1145"/>
      <c r="I22" s="1145"/>
      <c r="J22" s="1146"/>
      <c r="K22" s="285">
        <v>98</v>
      </c>
      <c r="L22" s="286">
        <v>96.1</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7" t="s">
        <v>478</v>
      </c>
      <c r="L30" s="254"/>
      <c r="M30" s="255" t="s">
        <v>479</v>
      </c>
      <c r="N30" s="256"/>
    </row>
    <row r="31" spans="1:16" x14ac:dyDescent="0.15">
      <c r="A31" s="248"/>
      <c r="B31" s="244"/>
      <c r="C31" s="244"/>
      <c r="D31" s="244"/>
      <c r="E31" s="244"/>
      <c r="F31" s="244"/>
      <c r="G31" s="257"/>
      <c r="H31" s="258"/>
      <c r="I31" s="258"/>
      <c r="J31" s="259"/>
      <c r="K31" s="1148"/>
      <c r="L31" s="260" t="s">
        <v>480</v>
      </c>
      <c r="M31" s="261" t="s">
        <v>481</v>
      </c>
      <c r="N31" s="262" t="s">
        <v>482</v>
      </c>
    </row>
    <row r="32" spans="1:16" ht="27" customHeight="1" x14ac:dyDescent="0.15">
      <c r="A32" s="248"/>
      <c r="B32" s="244"/>
      <c r="C32" s="244"/>
      <c r="D32" s="244"/>
      <c r="E32" s="244"/>
      <c r="F32" s="244"/>
      <c r="G32" s="1160" t="s">
        <v>501</v>
      </c>
      <c r="H32" s="1161"/>
      <c r="I32" s="1161"/>
      <c r="J32" s="1162"/>
      <c r="K32" s="294">
        <v>633573</v>
      </c>
      <c r="L32" s="294">
        <v>112615</v>
      </c>
      <c r="M32" s="295">
        <v>102348</v>
      </c>
      <c r="N32" s="296">
        <v>10</v>
      </c>
    </row>
    <row r="33" spans="1:16" ht="13.5" customHeight="1" x14ac:dyDescent="0.15">
      <c r="A33" s="248"/>
      <c r="B33" s="244"/>
      <c r="C33" s="244"/>
      <c r="D33" s="244"/>
      <c r="E33" s="244"/>
      <c r="F33" s="244"/>
      <c r="G33" s="1160" t="s">
        <v>502</v>
      </c>
      <c r="H33" s="1161"/>
      <c r="I33" s="1161"/>
      <c r="J33" s="1162"/>
      <c r="K33" s="294" t="s">
        <v>488</v>
      </c>
      <c r="L33" s="294" t="s">
        <v>488</v>
      </c>
      <c r="M33" s="295" t="s">
        <v>488</v>
      </c>
      <c r="N33" s="296" t="s">
        <v>488</v>
      </c>
    </row>
    <row r="34" spans="1:16" ht="27" customHeight="1" x14ac:dyDescent="0.15">
      <c r="A34" s="248"/>
      <c r="B34" s="244"/>
      <c r="C34" s="244"/>
      <c r="D34" s="244"/>
      <c r="E34" s="244"/>
      <c r="F34" s="244"/>
      <c r="G34" s="1160" t="s">
        <v>503</v>
      </c>
      <c r="H34" s="1161"/>
      <c r="I34" s="1161"/>
      <c r="J34" s="1162"/>
      <c r="K34" s="294" t="s">
        <v>488</v>
      </c>
      <c r="L34" s="294" t="s">
        <v>488</v>
      </c>
      <c r="M34" s="295">
        <v>242</v>
      </c>
      <c r="N34" s="296" t="s">
        <v>488</v>
      </c>
    </row>
    <row r="35" spans="1:16" ht="27" customHeight="1" x14ac:dyDescent="0.15">
      <c r="A35" s="248"/>
      <c r="B35" s="244"/>
      <c r="C35" s="244"/>
      <c r="D35" s="244"/>
      <c r="E35" s="244"/>
      <c r="F35" s="244"/>
      <c r="G35" s="1160" t="s">
        <v>504</v>
      </c>
      <c r="H35" s="1161"/>
      <c r="I35" s="1161"/>
      <c r="J35" s="1162"/>
      <c r="K35" s="294">
        <v>158092</v>
      </c>
      <c r="L35" s="294">
        <v>28100</v>
      </c>
      <c r="M35" s="295">
        <v>23122</v>
      </c>
      <c r="N35" s="296">
        <v>21.5</v>
      </c>
    </row>
    <row r="36" spans="1:16" ht="27" customHeight="1" x14ac:dyDescent="0.15">
      <c r="A36" s="248"/>
      <c r="B36" s="244"/>
      <c r="C36" s="244"/>
      <c r="D36" s="244"/>
      <c r="E36" s="244"/>
      <c r="F36" s="244"/>
      <c r="G36" s="1160" t="s">
        <v>505</v>
      </c>
      <c r="H36" s="1161"/>
      <c r="I36" s="1161"/>
      <c r="J36" s="1162"/>
      <c r="K36" s="294" t="s">
        <v>488</v>
      </c>
      <c r="L36" s="294" t="s">
        <v>488</v>
      </c>
      <c r="M36" s="295">
        <v>5214</v>
      </c>
      <c r="N36" s="296" t="s">
        <v>488</v>
      </c>
    </row>
    <row r="37" spans="1:16" ht="13.5" customHeight="1" x14ac:dyDescent="0.15">
      <c r="A37" s="248"/>
      <c r="B37" s="244"/>
      <c r="C37" s="244"/>
      <c r="D37" s="244"/>
      <c r="E37" s="244"/>
      <c r="F37" s="244"/>
      <c r="G37" s="1160" t="s">
        <v>506</v>
      </c>
      <c r="H37" s="1161"/>
      <c r="I37" s="1161"/>
      <c r="J37" s="1162"/>
      <c r="K37" s="294">
        <v>11596</v>
      </c>
      <c r="L37" s="294">
        <v>2061</v>
      </c>
      <c r="M37" s="295">
        <v>1563</v>
      </c>
      <c r="N37" s="296">
        <v>31.9</v>
      </c>
    </row>
    <row r="38" spans="1:16" ht="27" customHeight="1" x14ac:dyDescent="0.15">
      <c r="A38" s="248"/>
      <c r="B38" s="244"/>
      <c r="C38" s="244"/>
      <c r="D38" s="244"/>
      <c r="E38" s="244"/>
      <c r="F38" s="244"/>
      <c r="G38" s="1163" t="s">
        <v>507</v>
      </c>
      <c r="H38" s="1164"/>
      <c r="I38" s="1164"/>
      <c r="J38" s="1165"/>
      <c r="K38" s="297" t="s">
        <v>488</v>
      </c>
      <c r="L38" s="297" t="s">
        <v>488</v>
      </c>
      <c r="M38" s="298">
        <v>19</v>
      </c>
      <c r="N38" s="299" t="s">
        <v>488</v>
      </c>
      <c r="O38" s="293"/>
    </row>
    <row r="39" spans="1:16" x14ac:dyDescent="0.15">
      <c r="A39" s="248"/>
      <c r="B39" s="244"/>
      <c r="C39" s="244"/>
      <c r="D39" s="244"/>
      <c r="E39" s="244"/>
      <c r="F39" s="244"/>
      <c r="G39" s="1163" t="s">
        <v>508</v>
      </c>
      <c r="H39" s="1164"/>
      <c r="I39" s="1164"/>
      <c r="J39" s="1165"/>
      <c r="K39" s="300">
        <v>-52987</v>
      </c>
      <c r="L39" s="300">
        <v>-9418</v>
      </c>
      <c r="M39" s="301">
        <v>-4672</v>
      </c>
      <c r="N39" s="302">
        <v>101.6</v>
      </c>
      <c r="O39" s="293"/>
    </row>
    <row r="40" spans="1:16" ht="27" customHeight="1" x14ac:dyDescent="0.15">
      <c r="A40" s="248"/>
      <c r="B40" s="244"/>
      <c r="C40" s="244"/>
      <c r="D40" s="244"/>
      <c r="E40" s="244"/>
      <c r="F40" s="244"/>
      <c r="G40" s="1160" t="s">
        <v>509</v>
      </c>
      <c r="H40" s="1161"/>
      <c r="I40" s="1161"/>
      <c r="J40" s="1162"/>
      <c r="K40" s="300">
        <v>-538248</v>
      </c>
      <c r="L40" s="300">
        <v>-95672</v>
      </c>
      <c r="M40" s="301">
        <v>-92903</v>
      </c>
      <c r="N40" s="302">
        <v>3</v>
      </c>
      <c r="O40" s="293"/>
    </row>
    <row r="41" spans="1:16" x14ac:dyDescent="0.15">
      <c r="A41" s="248"/>
      <c r="B41" s="244"/>
      <c r="C41" s="244"/>
      <c r="D41" s="244"/>
      <c r="E41" s="244"/>
      <c r="F41" s="244"/>
      <c r="G41" s="1166" t="s">
        <v>278</v>
      </c>
      <c r="H41" s="1167"/>
      <c r="I41" s="1167"/>
      <c r="J41" s="1168"/>
      <c r="K41" s="294">
        <v>212026</v>
      </c>
      <c r="L41" s="300">
        <v>37687</v>
      </c>
      <c r="M41" s="301">
        <v>34934</v>
      </c>
      <c r="N41" s="302">
        <v>7.9</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5" t="s">
        <v>478</v>
      </c>
      <c r="J49" s="1157" t="s">
        <v>513</v>
      </c>
      <c r="K49" s="1158"/>
      <c r="L49" s="1158"/>
      <c r="M49" s="1158"/>
      <c r="N49" s="1159"/>
    </row>
    <row r="50" spans="1:14" x14ac:dyDescent="0.15">
      <c r="A50" s="248"/>
      <c r="B50" s="244"/>
      <c r="C50" s="244"/>
      <c r="D50" s="244"/>
      <c r="E50" s="244"/>
      <c r="F50" s="244"/>
      <c r="G50" s="312"/>
      <c r="H50" s="313"/>
      <c r="I50" s="1156"/>
      <c r="J50" s="314" t="s">
        <v>514</v>
      </c>
      <c r="K50" s="315" t="s">
        <v>515</v>
      </c>
      <c r="L50" s="316" t="s">
        <v>516</v>
      </c>
      <c r="M50" s="317" t="s">
        <v>517</v>
      </c>
      <c r="N50" s="318" t="s">
        <v>518</v>
      </c>
    </row>
    <row r="51" spans="1:14" x14ac:dyDescent="0.15">
      <c r="A51" s="248"/>
      <c r="B51" s="244"/>
      <c r="C51" s="244"/>
      <c r="D51" s="244"/>
      <c r="E51" s="244"/>
      <c r="F51" s="244"/>
      <c r="G51" s="310" t="s">
        <v>519</v>
      </c>
      <c r="H51" s="311"/>
      <c r="I51" s="319">
        <v>901448</v>
      </c>
      <c r="J51" s="320">
        <v>151047</v>
      </c>
      <c r="K51" s="321">
        <v>-13.1</v>
      </c>
      <c r="L51" s="322">
        <v>146140</v>
      </c>
      <c r="M51" s="323">
        <v>-24.1</v>
      </c>
      <c r="N51" s="324">
        <v>11</v>
      </c>
    </row>
    <row r="52" spans="1:14" x14ac:dyDescent="0.15">
      <c r="A52" s="248"/>
      <c r="B52" s="244"/>
      <c r="C52" s="244"/>
      <c r="D52" s="244"/>
      <c r="E52" s="244"/>
      <c r="F52" s="244"/>
      <c r="G52" s="325"/>
      <c r="H52" s="326" t="s">
        <v>520</v>
      </c>
      <c r="I52" s="327">
        <v>688649</v>
      </c>
      <c r="J52" s="328">
        <v>115390</v>
      </c>
      <c r="K52" s="329">
        <v>38.6</v>
      </c>
      <c r="L52" s="330">
        <v>75451</v>
      </c>
      <c r="M52" s="331">
        <v>-8.1999999999999993</v>
      </c>
      <c r="N52" s="332">
        <v>46.8</v>
      </c>
    </row>
    <row r="53" spans="1:14" x14ac:dyDescent="0.15">
      <c r="A53" s="248"/>
      <c r="B53" s="244"/>
      <c r="C53" s="244"/>
      <c r="D53" s="244"/>
      <c r="E53" s="244"/>
      <c r="F53" s="244"/>
      <c r="G53" s="310" t="s">
        <v>521</v>
      </c>
      <c r="H53" s="311"/>
      <c r="I53" s="319">
        <v>917001</v>
      </c>
      <c r="J53" s="320">
        <v>157696</v>
      </c>
      <c r="K53" s="321">
        <v>4.4000000000000004</v>
      </c>
      <c r="L53" s="322">
        <v>146641</v>
      </c>
      <c r="M53" s="323">
        <v>0.3</v>
      </c>
      <c r="N53" s="324">
        <v>4.0999999999999996</v>
      </c>
    </row>
    <row r="54" spans="1:14" x14ac:dyDescent="0.15">
      <c r="A54" s="248"/>
      <c r="B54" s="244"/>
      <c r="C54" s="244"/>
      <c r="D54" s="244"/>
      <c r="E54" s="244"/>
      <c r="F54" s="244"/>
      <c r="G54" s="325"/>
      <c r="H54" s="326" t="s">
        <v>520</v>
      </c>
      <c r="I54" s="327">
        <v>307904</v>
      </c>
      <c r="J54" s="328">
        <v>52950</v>
      </c>
      <c r="K54" s="329">
        <v>-54.1</v>
      </c>
      <c r="L54" s="330">
        <v>68142</v>
      </c>
      <c r="M54" s="331">
        <v>-9.6999999999999993</v>
      </c>
      <c r="N54" s="332">
        <v>-44.4</v>
      </c>
    </row>
    <row r="55" spans="1:14" x14ac:dyDescent="0.15">
      <c r="A55" s="248"/>
      <c r="B55" s="244"/>
      <c r="C55" s="244"/>
      <c r="D55" s="244"/>
      <c r="E55" s="244"/>
      <c r="F55" s="244"/>
      <c r="G55" s="310" t="s">
        <v>522</v>
      </c>
      <c r="H55" s="311"/>
      <c r="I55" s="319">
        <v>1013768</v>
      </c>
      <c r="J55" s="320">
        <v>174727</v>
      </c>
      <c r="K55" s="321">
        <v>10.8</v>
      </c>
      <c r="L55" s="322">
        <v>174587</v>
      </c>
      <c r="M55" s="323">
        <v>19.100000000000001</v>
      </c>
      <c r="N55" s="324">
        <v>-8.3000000000000007</v>
      </c>
    </row>
    <row r="56" spans="1:14" x14ac:dyDescent="0.15">
      <c r="A56" s="248"/>
      <c r="B56" s="244"/>
      <c r="C56" s="244"/>
      <c r="D56" s="244"/>
      <c r="E56" s="244"/>
      <c r="F56" s="244"/>
      <c r="G56" s="325"/>
      <c r="H56" s="326" t="s">
        <v>520</v>
      </c>
      <c r="I56" s="327">
        <v>335334</v>
      </c>
      <c r="J56" s="328">
        <v>57796</v>
      </c>
      <c r="K56" s="329">
        <v>9.1999999999999993</v>
      </c>
      <c r="L56" s="330">
        <v>79695</v>
      </c>
      <c r="M56" s="331">
        <v>17</v>
      </c>
      <c r="N56" s="332">
        <v>-7.8</v>
      </c>
    </row>
    <row r="57" spans="1:14" x14ac:dyDescent="0.15">
      <c r="A57" s="248"/>
      <c r="B57" s="244"/>
      <c r="C57" s="244"/>
      <c r="D57" s="244"/>
      <c r="E57" s="244"/>
      <c r="F57" s="244"/>
      <c r="G57" s="310" t="s">
        <v>523</v>
      </c>
      <c r="H57" s="311"/>
      <c r="I57" s="319">
        <v>511675</v>
      </c>
      <c r="J57" s="320">
        <v>89298</v>
      </c>
      <c r="K57" s="321">
        <v>-48.9</v>
      </c>
      <c r="L57" s="322">
        <v>175675</v>
      </c>
      <c r="M57" s="323">
        <v>0.6</v>
      </c>
      <c r="N57" s="324">
        <v>-49.5</v>
      </c>
    </row>
    <row r="58" spans="1:14" x14ac:dyDescent="0.15">
      <c r="A58" s="248"/>
      <c r="B58" s="244"/>
      <c r="C58" s="244"/>
      <c r="D58" s="244"/>
      <c r="E58" s="244"/>
      <c r="F58" s="244"/>
      <c r="G58" s="325"/>
      <c r="H58" s="326" t="s">
        <v>520</v>
      </c>
      <c r="I58" s="327">
        <v>284615</v>
      </c>
      <c r="J58" s="328">
        <v>49671</v>
      </c>
      <c r="K58" s="329">
        <v>-14.1</v>
      </c>
      <c r="L58" s="330">
        <v>87698</v>
      </c>
      <c r="M58" s="331">
        <v>10</v>
      </c>
      <c r="N58" s="332">
        <v>-24.1</v>
      </c>
    </row>
    <row r="59" spans="1:14" x14ac:dyDescent="0.15">
      <c r="A59" s="248"/>
      <c r="B59" s="244"/>
      <c r="C59" s="244"/>
      <c r="D59" s="244"/>
      <c r="E59" s="244"/>
      <c r="F59" s="244"/>
      <c r="G59" s="310" t="s">
        <v>524</v>
      </c>
      <c r="H59" s="311"/>
      <c r="I59" s="319">
        <v>539665</v>
      </c>
      <c r="J59" s="320">
        <v>95923</v>
      </c>
      <c r="K59" s="321">
        <v>7.4</v>
      </c>
      <c r="L59" s="322">
        <v>162193</v>
      </c>
      <c r="M59" s="323">
        <v>-7.7</v>
      </c>
      <c r="N59" s="324">
        <v>15.1</v>
      </c>
    </row>
    <row r="60" spans="1:14" x14ac:dyDescent="0.15">
      <c r="A60" s="248"/>
      <c r="B60" s="244"/>
      <c r="C60" s="244"/>
      <c r="D60" s="244"/>
      <c r="E60" s="244"/>
      <c r="F60" s="244"/>
      <c r="G60" s="325"/>
      <c r="H60" s="326" t="s">
        <v>520</v>
      </c>
      <c r="I60" s="333">
        <v>255746</v>
      </c>
      <c r="J60" s="328">
        <v>45458</v>
      </c>
      <c r="K60" s="329">
        <v>-8.5</v>
      </c>
      <c r="L60" s="330">
        <v>79985</v>
      </c>
      <c r="M60" s="331">
        <v>-8.8000000000000007</v>
      </c>
      <c r="N60" s="332">
        <v>0.3</v>
      </c>
    </row>
    <row r="61" spans="1:14" x14ac:dyDescent="0.15">
      <c r="A61" s="248"/>
      <c r="B61" s="244"/>
      <c r="C61" s="244"/>
      <c r="D61" s="244"/>
      <c r="E61" s="244"/>
      <c r="F61" s="244"/>
      <c r="G61" s="310" t="s">
        <v>525</v>
      </c>
      <c r="H61" s="334"/>
      <c r="I61" s="335">
        <v>776711</v>
      </c>
      <c r="J61" s="336">
        <v>133738</v>
      </c>
      <c r="K61" s="337">
        <v>-7.9</v>
      </c>
      <c r="L61" s="338">
        <v>161047</v>
      </c>
      <c r="M61" s="339">
        <v>-2.4</v>
      </c>
      <c r="N61" s="324">
        <v>-5.5</v>
      </c>
    </row>
    <row r="62" spans="1:14" x14ac:dyDescent="0.15">
      <c r="A62" s="248"/>
      <c r="B62" s="244"/>
      <c r="C62" s="244"/>
      <c r="D62" s="244"/>
      <c r="E62" s="244"/>
      <c r="F62" s="244"/>
      <c r="G62" s="325"/>
      <c r="H62" s="326" t="s">
        <v>520</v>
      </c>
      <c r="I62" s="327">
        <v>374450</v>
      </c>
      <c r="J62" s="328">
        <v>64253</v>
      </c>
      <c r="K62" s="329">
        <v>-5.8</v>
      </c>
      <c r="L62" s="330">
        <v>78194</v>
      </c>
      <c r="M62" s="331">
        <v>0.1</v>
      </c>
      <c r="N62" s="332">
        <v>-5.9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18.75</v>
      </c>
      <c r="G47" s="12">
        <v>20.12</v>
      </c>
      <c r="H47" s="12">
        <v>20.89</v>
      </c>
      <c r="I47" s="12">
        <v>16.12</v>
      </c>
      <c r="J47" s="13">
        <v>13.61</v>
      </c>
    </row>
    <row r="48" spans="2:10" ht="57.75" customHeight="1" x14ac:dyDescent="0.15">
      <c r="B48" s="14"/>
      <c r="C48" s="1171" t="s">
        <v>4</v>
      </c>
      <c r="D48" s="1171"/>
      <c r="E48" s="1172"/>
      <c r="F48" s="15">
        <v>1.54</v>
      </c>
      <c r="G48" s="16">
        <v>0.98</v>
      </c>
      <c r="H48" s="16">
        <v>0.56999999999999995</v>
      </c>
      <c r="I48" s="16">
        <v>0.79</v>
      </c>
      <c r="J48" s="17">
        <v>0.9</v>
      </c>
    </row>
    <row r="49" spans="2:10" ht="57.75" customHeight="1" thickBot="1" x14ac:dyDescent="0.2">
      <c r="B49" s="18"/>
      <c r="C49" s="1173" t="s">
        <v>5</v>
      </c>
      <c r="D49" s="1173"/>
      <c r="E49" s="1174"/>
      <c r="F49" s="19">
        <v>0.73</v>
      </c>
      <c r="G49" s="20">
        <v>0.57999999999999996</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2017-04-30T04:05:06Z</cp:lastPrinted>
  <dcterms:created xsi:type="dcterms:W3CDTF">2017-02-15T14:25:41Z</dcterms:created>
  <dcterms:modified xsi:type="dcterms:W3CDTF">2017-05-01T01:15:17Z</dcterms:modified>
</cp:coreProperties>
</file>