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<sst xmlns="http://schemas.openxmlformats.org/spreadsheetml/2006/main" count="221" uniqueCount="111">
  <si>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</si>
  <si>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</si>
  <si>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</si>
  <si>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</si>
  <si>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</si>
  <si>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</si>
  <si>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</si>
  <si>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</si>
  <si>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</si>
  <si>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</si>
  <si>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</si>
  <si>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</si>
  <si>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</si>
  <si>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</si>
  <si>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</si>
  <si>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</si>
  <si>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</si>
  <si>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</si>
  <si>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</si>
  <si>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</si>
  <si>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</si>
  <si>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</si>
  <si>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</si>
  <si>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</si>
  <si>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</si>
  <si>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</si>
  <si>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</si>
  <si>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</si>
  <si>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</si>
  <si>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</si>
  <si>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</si>
  <si>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</si>
  <si>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</si>
  <si>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</si>
  <si>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</si>
  <si>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</si>
  <si>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</si>
  <si>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</si>
  <si>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</si>
  <si>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</si>
  <si>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</si>
  <si>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</si>
  <si>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</si>
  <si>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</si>
  <si>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</si>
  <si>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</si>
  <si>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</si>
  <si>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</si>
  <si>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</si>
  <si>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</si>
  <si>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</si>
  <si>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</si>
  <si>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</si>
  <si>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</si>
  <si>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</si>
  <si>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</si>
  <si>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</si>
  <si>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</si>
  <si>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</si>
  <si>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</si>
  <si>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</si>
  <si>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</si>
  <si>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</si>
  <si>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</si>
  <si>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</si>
  <si>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</si>
  <si>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</si>
  <si>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</si>
  <si>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</si>
  <si>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</si>
  <si>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</si>
  <si>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</si>
  <si>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</si>
  <si>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</si>
  <si>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</si>
  <si>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</si>
  <si>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</si>
  <si>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</si>
  <si>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</si>
  <si>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</si>
  <si>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</si>
  <si>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</si>
  <si>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</si>
  <si>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</si>
  <si>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</si>
  <si>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</si>
  <si>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</si>
  <si>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</si>
  <si>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</si>
  <si>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</si>
  <si>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</si>
  <si>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</si>
  <si>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</si>
  <si>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</si>
  <si>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</si>
  <si>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</si>
  <si>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今金町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</si>
  <si>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</si>
  <si>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</si>
  <si>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</si>
  <si>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</si>
  <si>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</si>
  <si>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</si>
  <si>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</si>
  <si>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</si>
  <si>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</si>
  <si>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</si>
  <si>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</si>
  <si>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１００．０６％と１００％を超えているが、一般会計からの繰入金による部分が大きいものとなっている。経費回収率は５６．７４％に止まっているが、類似団体平均値より２ポイント以上上回っている。水洗化率は８６．７７％となっており、微増ではあるが右肩上がりとなっている。</t>
    <phoneticPr fontId="4"/>
  </si>
  <si>
    <t>平成１５年の供用開始であるため、管渠については耐用年数を経過する管がなく、改築の必要性は当面のあいだないが、処理場の機械設備等について平成２９年度より段階的に機械設備の更新を計画的に行う事により、経済的負担を考慮している。</t>
    <phoneticPr fontId="4"/>
  </si>
  <si>
    <t>経営的には一般会計からの繰入金に頼る部分が大きく健全な経営を目指す場合、経営戦略を策定し、料金等の見直しを検討しなくてはならない。</t>
    <rPh sb="36" eb="38">
      <t>ケイエイ</t>
    </rPh>
    <rPh sb="38" eb="40">
      <t>センリャク</t>
    </rPh>
    <rPh sb="41" eb="43">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</si>
</sst>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143296"/>
        <c:axId val="1651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65143296"/>
        <c:axId val="165145216"/>
      </c:lineChart>
      <c:dateAx>
        <c:axId val="165143296"/>
        <c:scaling>
          <c:orientation val="minMax"/>
        </c:scaling>
        <c:delete val="1"/>
        <c:axPos val="b"/>
        <c:numFmt formatCode="ge" sourceLinked="1"/>
        <c:majorTickMark val="none"/>
        <c:minorTickMark val="none"/>
        <c:tickLblPos val="none"/>
        <c:crossAx val="165145216"/>
        <c:crosses val="autoZero"/>
        <c:auto val="1"/>
        <c:lblOffset val="100"/>
        <c:baseTimeUnit val="years"/>
      </c:dateAx>
      <c:valAx>
        <c:axId val="165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62.27</c:v>
                </c:pt>
                <c:pt idx="1">
                  <c:v>63.12</c:v>
                </c:pt>
                <c:pt idx="2">
                  <c:v>59.15</c:v>
                </c:pt>
                <c:pt idx="3">
                  <c:v>57.66</c:v>
                </c:pt>
                <c:pt idx="4">
                  <c:v>58.23</c:v>
                </c:pt>
              </c:numCache>
            </c:numRef>
          </c:val>
        </c:ser>
        <c:dLbls>
          <c:showLegendKey val="0"/>
          <c:showVal val="0"/>
          <c:showCatName val="0"/>
          <c:showSerName val="0"/>
          <c:showPercent val="0"/>
          <c:showBubbleSize val="0"/>
        </c:dLbls>
        <c:gapWidth val="150"/>
        <c:axId val="167326848"/>
        <c:axId val="1673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67326848"/>
        <c:axId val="167328768"/>
      </c:lineChart>
      <c:dateAx>
        <c:axId val="167326848"/>
        <c:scaling>
          <c:orientation val="minMax"/>
        </c:scaling>
        <c:delete val="1"/>
        <c:axPos val="b"/>
        <c:numFmt formatCode="ge" sourceLinked="1"/>
        <c:majorTickMark val="none"/>
        <c:minorTickMark val="none"/>
        <c:tickLblPos val="none"/>
        <c:crossAx val="167328768"/>
        <c:crosses val="autoZero"/>
        <c:auto val="1"/>
        <c:lblOffset val="100"/>
        <c:baseTimeUnit val="years"/>
      </c:dateAx>
      <c:valAx>
        <c:axId val="1673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80.709999999999994</c:v>
                </c:pt>
                <c:pt idx="1">
                  <c:v>82.62</c:v>
                </c:pt>
                <c:pt idx="2">
                  <c:v>83.85</c:v>
                </c:pt>
                <c:pt idx="3">
                  <c:v>85.53</c:v>
                </c:pt>
                <c:pt idx="4">
                  <c:v>86.77</c:v>
                </c:pt>
              </c:numCache>
            </c:numRef>
          </c:val>
        </c:ser>
        <c:dLbls>
          <c:showLegendKey val="0"/>
          <c:showVal val="0"/>
          <c:showCatName val="0"/>
          <c:showSerName val="0"/>
          <c:showPercent val="0"/>
          <c:showBubbleSize val="0"/>
        </c:dLbls>
        <c:gapWidth val="150"/>
        <c:axId val="167650048"/>
        <c:axId val="1676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67650048"/>
        <c:axId val="167651968"/>
      </c:lineChart>
      <c:dateAx>
        <c:axId val="167650048"/>
        <c:scaling>
          <c:orientation val="minMax"/>
        </c:scaling>
        <c:delete val="1"/>
        <c:axPos val="b"/>
        <c:numFmt formatCode="ge" sourceLinked="1"/>
        <c:majorTickMark val="none"/>
        <c:minorTickMark val="none"/>
        <c:tickLblPos val="none"/>
        <c:crossAx val="167651968"/>
        <c:crosses val="autoZero"/>
        <c:auto val="1"/>
        <c:lblOffset val="100"/>
        <c:baseTimeUnit val="years"/>
      </c:dateAx>
      <c:valAx>
        <c:axId val="1676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96.81</c:v>
                </c:pt>
                <c:pt idx="1">
                  <c:v>99.87</c:v>
                </c:pt>
                <c:pt idx="2">
                  <c:v>99.86</c:v>
                </c:pt>
                <c:pt idx="3">
                  <c:v>99.97</c:v>
                </c:pt>
                <c:pt idx="4">
                  <c:v>99.55</c:v>
                </c:pt>
              </c:numCache>
            </c:numRef>
          </c:val>
        </c:ser>
        <c:dLbls>
          <c:showLegendKey val="0"/>
          <c:showVal val="0"/>
          <c:showCatName val="0"/>
          <c:showSerName val="0"/>
          <c:showPercent val="0"/>
          <c:showBubbleSize val="0"/>
        </c:dLbls>
        <c:gapWidth val="150"/>
        <c:axId val="166510976"/>
        <c:axId val="1665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510976"/>
        <c:axId val="166512896"/>
      </c:lineChart>
      <c:dateAx>
        <c:axId val="166510976"/>
        <c:scaling>
          <c:orientation val="minMax"/>
        </c:scaling>
        <c:delete val="1"/>
        <c:axPos val="b"/>
        <c:numFmt formatCode="ge" sourceLinked="1"/>
        <c:majorTickMark val="none"/>
        <c:minorTickMark val="none"/>
        <c:tickLblPos val="none"/>
        <c:crossAx val="166512896"/>
        <c:crosses val="autoZero"/>
        <c:auto val="1"/>
        <c:lblOffset val="100"/>
        <c:baseTimeUnit val="years"/>
      </c:dateAx>
      <c:valAx>
        <c:axId val="1665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936576"/>
        <c:axId val="1669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936576"/>
        <c:axId val="166938496"/>
      </c:lineChart>
      <c:dateAx>
        <c:axId val="166936576"/>
        <c:scaling>
          <c:orientation val="minMax"/>
        </c:scaling>
        <c:delete val="1"/>
        <c:axPos val="b"/>
        <c:numFmt formatCode="ge" sourceLinked="1"/>
        <c:majorTickMark val="none"/>
        <c:minorTickMark val="none"/>
        <c:tickLblPos val="none"/>
        <c:crossAx val="166938496"/>
        <c:crosses val="autoZero"/>
        <c:auto val="1"/>
        <c:lblOffset val="100"/>
        <c:baseTimeUnit val="years"/>
      </c:dateAx>
      <c:valAx>
        <c:axId val="1669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968704"/>
        <c:axId val="1669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968704"/>
        <c:axId val="166983168"/>
      </c:lineChart>
      <c:dateAx>
        <c:axId val="166968704"/>
        <c:scaling>
          <c:orientation val="minMax"/>
        </c:scaling>
        <c:delete val="1"/>
        <c:axPos val="b"/>
        <c:numFmt formatCode="ge" sourceLinked="1"/>
        <c:majorTickMark val="none"/>
        <c:minorTickMark val="none"/>
        <c:tickLblPos val="none"/>
        <c:crossAx val="166983168"/>
        <c:crosses val="autoZero"/>
        <c:auto val="1"/>
        <c:lblOffset val="100"/>
        <c:baseTimeUnit val="years"/>
      </c:dateAx>
      <c:valAx>
        <c:axId val="1669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085184"/>
        <c:axId val="1670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085184"/>
        <c:axId val="167087104"/>
      </c:lineChart>
      <c:dateAx>
        <c:axId val="167085184"/>
        <c:scaling>
          <c:orientation val="minMax"/>
        </c:scaling>
        <c:delete val="1"/>
        <c:axPos val="b"/>
        <c:numFmt formatCode="ge" sourceLinked="1"/>
        <c:majorTickMark val="none"/>
        <c:minorTickMark val="none"/>
        <c:tickLblPos val="none"/>
        <c:crossAx val="167087104"/>
        <c:crosses val="autoZero"/>
        <c:auto val="1"/>
        <c:lblOffset val="100"/>
        <c:baseTimeUnit val="years"/>
      </c:dateAx>
      <c:valAx>
        <c:axId val="1670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125760"/>
        <c:axId val="1671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125760"/>
        <c:axId val="167127680"/>
      </c:lineChart>
      <c:dateAx>
        <c:axId val="167125760"/>
        <c:scaling>
          <c:orientation val="minMax"/>
        </c:scaling>
        <c:delete val="1"/>
        <c:axPos val="b"/>
        <c:numFmt formatCode="ge" sourceLinked="1"/>
        <c:majorTickMark val="none"/>
        <c:minorTickMark val="none"/>
        <c:tickLblPos val="none"/>
        <c:crossAx val="167127680"/>
        <c:crosses val="autoZero"/>
        <c:auto val="1"/>
        <c:lblOffset val="100"/>
        <c:baseTimeUnit val="years"/>
      </c:dateAx>
      <c:valAx>
        <c:axId val="1671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170432"/>
        <c:axId val="1671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67170432"/>
        <c:axId val="167172352"/>
      </c:lineChart>
      <c:dateAx>
        <c:axId val="167170432"/>
        <c:scaling>
          <c:orientation val="minMax"/>
        </c:scaling>
        <c:delete val="1"/>
        <c:axPos val="b"/>
        <c:numFmt formatCode="ge" sourceLinked="1"/>
        <c:majorTickMark val="none"/>
        <c:minorTickMark val="none"/>
        <c:tickLblPos val="none"/>
        <c:crossAx val="167172352"/>
        <c:crosses val="autoZero"/>
        <c:auto val="1"/>
        <c:lblOffset val="100"/>
        <c:baseTimeUnit val="years"/>
      </c:dateAx>
      <c:valAx>
        <c:axId val="1671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58.34</c:v>
                </c:pt>
                <c:pt idx="1">
                  <c:v>69.02</c:v>
                </c:pt>
                <c:pt idx="2">
                  <c:v>68.400000000000006</c:v>
                </c:pt>
                <c:pt idx="3">
                  <c:v>61.54</c:v>
                </c:pt>
                <c:pt idx="4">
                  <c:v>56.74</c:v>
                </c:pt>
              </c:numCache>
            </c:numRef>
          </c:val>
        </c:ser>
        <c:dLbls>
          <c:showLegendKey val="0"/>
          <c:showVal val="0"/>
          <c:showCatName val="0"/>
          <c:showSerName val="0"/>
          <c:showPercent val="0"/>
          <c:showBubbleSize val="0"/>
        </c:dLbls>
        <c:gapWidth val="150"/>
        <c:axId val="167188736"/>
        <c:axId val="1672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67188736"/>
        <c:axId val="167203200"/>
      </c:lineChart>
      <c:dateAx>
        <c:axId val="167188736"/>
        <c:scaling>
          <c:orientation val="minMax"/>
        </c:scaling>
        <c:delete val="1"/>
        <c:axPos val="b"/>
        <c:numFmt formatCode="ge" sourceLinked="1"/>
        <c:majorTickMark val="none"/>
        <c:minorTickMark val="none"/>
        <c:tickLblPos val="none"/>
        <c:crossAx val="167203200"/>
        <c:crosses val="autoZero"/>
        <c:auto val="1"/>
        <c:lblOffset val="100"/>
        <c:baseTimeUnit val="years"/>
      </c:dateAx>
      <c:valAx>
        <c:axId val="1672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264.24</c:v>
                </c:pt>
                <c:pt idx="1">
                  <c:v>223.52</c:v>
                </c:pt>
                <c:pt idx="2">
                  <c:v>225.64</c:v>
                </c:pt>
                <c:pt idx="3">
                  <c:v>250.81</c:v>
                </c:pt>
                <c:pt idx="4">
                  <c:v>271.97000000000003</c:v>
                </c:pt>
              </c:numCache>
            </c:numRef>
          </c:val>
        </c:ser>
        <c:dLbls>
          <c:showLegendKey val="0"/>
          <c:showVal val="0"/>
          <c:showCatName val="0"/>
          <c:showSerName val="0"/>
          <c:showPercent val="0"/>
          <c:showBubbleSize val="0"/>
        </c:dLbls>
        <c:gapWidth val="150"/>
        <c:axId val="167241216"/>
        <c:axId val="1672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67241216"/>
        <c:axId val="167243136"/>
      </c:lineChart>
      <c:dateAx>
        <c:axId val="167241216"/>
        <c:scaling>
          <c:orientation val="minMax"/>
        </c:scaling>
        <c:delete val="1"/>
        <c:axPos val="b"/>
        <c:numFmt formatCode="ge" sourceLinked="1"/>
        <c:majorTickMark val="none"/>
        <c:minorTickMark val="none"/>
        <c:tickLblPos val="none"/>
        <c:crossAx val="167243136"/>
        <c:crosses val="autoZero"/>
        <c:auto val="1"/>
        <c:lblOffset val="100"/>
        <c:baseTimeUnit val="years"/>
      </c:dateAx>
      <c:valAx>
        <c:axId val="1672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今金町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5626</v>
      </c>
      <c r="AM8" s="64"/>
      <c r="AN8" s="64"/>
      <c r="AO8" s="64"/>
      <c r="AP8" s="64"/>
      <c r="AQ8" s="64"/>
      <c r="AR8" s="64"/>
      <c r="AS8" s="64"/>
      <c r="AT8" s="63">
        <f>データ!S6</f>
        <v>568.25</v>
      </c>
      <c r="AU8" s="63"/>
      <c r="AV8" s="63"/>
      <c r="AW8" s="63"/>
      <c r="AX8" s="63"/>
      <c r="AY8" s="63"/>
      <c r="AZ8" s="63"/>
      <c r="BA8" s="63"/>
      <c r="BB8" s="63">
        <f>データ!T6</f>
        <v>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64.239999999999995</v>
      </c>
      <c r="Q10" s="63"/>
      <c r="R10" s="63"/>
      <c r="S10" s="63"/>
      <c r="T10" s="63"/>
      <c r="U10" s="63"/>
      <c r="V10" s="63"/>
      <c r="W10" s="63">
        <f>データ!P6</f>
        <v>91.63</v>
      </c>
      <c r="X10" s="63"/>
      <c r="Y10" s="63"/>
      <c r="Z10" s="63"/>
      <c r="AA10" s="63"/>
      <c r="AB10" s="63"/>
      <c r="AC10" s="63"/>
      <c r="AD10" s="64">
        <f>データ!Q6</f>
        <v>2950</v>
      </c>
      <c r="AE10" s="64"/>
      <c r="AF10" s="64"/>
      <c r="AG10" s="64"/>
      <c r="AH10" s="64"/>
      <c r="AI10" s="64"/>
      <c r="AJ10" s="64"/>
      <c r="AK10" s="2"/>
      <c r="AL10" s="64">
        <f>データ!U6</f>
        <v>3552</v>
      </c>
      <c r="AM10" s="64"/>
      <c r="AN10" s="64"/>
      <c r="AO10" s="64"/>
      <c r="AP10" s="64"/>
      <c r="AQ10" s="64"/>
      <c r="AR10" s="64"/>
      <c r="AS10" s="64"/>
      <c r="AT10" s="63">
        <f>データ!V6</f>
        <v>1.64</v>
      </c>
      <c r="AU10" s="63"/>
      <c r="AV10" s="63"/>
      <c r="AW10" s="63"/>
      <c r="AX10" s="63"/>
      <c r="AY10" s="63"/>
      <c r="AZ10" s="63"/>
      <c r="BA10" s="63"/>
      <c r="BB10" s="63">
        <f>データ!W6</f>
        <v>2165.85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13706</v>
      </c>
      <c r="D6" s="31">
        <f t="shared" si="3"/>
        <v>47</v>
      </c>
      <c r="E6" s="31">
        <f t="shared" si="3"/>
        <v>17</v>
      </c>
      <c r="F6" s="31">
        <f t="shared" si="3"/>
        <v>1</v>
      </c>
      <c r="G6" s="31">
        <f t="shared" si="3"/>
        <v>0</v>
      </c>
      <c r="H6" s="31" t="str">
        <f t="shared" si="3"/>
        <v>北海道　今金町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64.239999999999995</v>
      </c>
      <c r="P6" s="32">
        <f t="shared" si="3"/>
        <v>91.63</v>
      </c>
      <c r="Q6" s="32">
        <f t="shared" si="3"/>
        <v>2950</v>
      </c>
      <c r="R6" s="32">
        <f t="shared" si="3"/>
        <v>5626</v>
      </c>
      <c r="S6" s="32">
        <f t="shared" si="3"/>
        <v>568.25</v>
      </c>
      <c r="T6" s="32">
        <f t="shared" si="3"/>
        <v>9.9</v>
      </c>
      <c r="U6" s="32">
        <f t="shared" si="3"/>
        <v>3552</v>
      </c>
      <c r="V6" s="32">
        <f t="shared" si="3"/>
        <v>1.64</v>
      </c>
      <c r="W6" s="32">
        <f t="shared" si="3"/>
        <v>2165.85</v>
      </c>
      <c r="X6" s="33">
        <f>IF(X7="",NA(),X7)</f>
        <v>96.81</v>
      </c>
      <c r="Y6" s="33">
        <f t="shared" ref="Y6:AG6" si="4">IF(Y7="",NA(),Y7)</f>
        <v>99.87</v>
      </c>
      <c r="Z6" s="33">
        <f t="shared" si="4"/>
        <v>99.86</v>
      </c>
      <c r="AA6" s="33">
        <f t="shared" si="4"/>
        <v>99.97</v>
      </c>
      <c r="AB6" s="33">
        <f t="shared" si="4"/>
        <v>99.55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1734.34</v>
      </c>
      <c r="BK6" s="33">
        <f t="shared" si="7"/>
        <v>1791.46</v>
      </c>
      <c r="BL6" s="33">
        <f t="shared" si="7"/>
        <v>1826.49</v>
      </c>
      <c r="BM6" s="33">
        <f t="shared" si="7"/>
        <v>1696.96</v>
      </c>
      <c r="BN6" s="33">
        <f t="shared" si="7"/>
        <v>1824.34</v>
      </c>
      <c r="BO6" s="32" t="str">
        <f>IF(BO7="","",IF(BO7="-","【-】","【"&amp;SUBSTITUTE(TEXT(BO7,"#,##0.00"),"-","△")&amp;"】"))</f>
        <v>【763.62】</v>
      </c>
      <c r="BP6" s="33">
        <f>IF(BP7="",NA(),BP7)</f>
        <v>58.34</v>
      </c>
      <c r="BQ6" s="33">
        <f t="shared" ref="BQ6:BY6" si="8">IF(BQ7="",NA(),BQ7)</f>
        <v>69.02</v>
      </c>
      <c r="BR6" s="33">
        <f t="shared" si="8"/>
        <v>68.400000000000006</v>
      </c>
      <c r="BS6" s="33">
        <f t="shared" si="8"/>
        <v>61.54</v>
      </c>
      <c r="BT6" s="33">
        <f t="shared" si="8"/>
        <v>56.74</v>
      </c>
      <c r="BU6" s="33">
        <f t="shared" si="8"/>
        <v>55.91</v>
      </c>
      <c r="BV6" s="33">
        <f t="shared" si="8"/>
        <v>51.28</v>
      </c>
      <c r="BW6" s="33">
        <f t="shared" si="8"/>
        <v>48</v>
      </c>
      <c r="BX6" s="33">
        <f t="shared" si="8"/>
        <v>47.23</v>
      </c>
      <c r="BY6" s="33">
        <f t="shared" si="8"/>
        <v>54.16</v>
      </c>
      <c r="BZ6" s="32" t="str">
        <f>IF(BZ7="","",IF(BZ7="-","【-】","【"&amp;SUBSTITUTE(TEXT(BZ7,"#,##0.00"),"-","△")&amp;"】"))</f>
        <v>【98.53】</v>
      </c>
      <c r="CA6" s="33">
        <f>IF(CA7="",NA(),CA7)</f>
        <v>264.24</v>
      </c>
      <c r="CB6" s="33">
        <f t="shared" ref="CB6:CJ6" si="9">IF(CB7="",NA(),CB7)</f>
        <v>223.52</v>
      </c>
      <c r="CC6" s="33">
        <f t="shared" si="9"/>
        <v>225.64</v>
      </c>
      <c r="CD6" s="33">
        <f t="shared" si="9"/>
        <v>250.81</v>
      </c>
      <c r="CE6" s="33">
        <f t="shared" si="9"/>
        <v>271.97000000000003</v>
      </c>
      <c r="CF6" s="33">
        <f t="shared" si="9"/>
        <v>284.98</v>
      </c>
      <c r="CG6" s="33">
        <f t="shared" si="9"/>
        <v>311.81</v>
      </c>
      <c r="CH6" s="33">
        <f t="shared" si="9"/>
        <v>334.37</v>
      </c>
      <c r="CI6" s="33">
        <f t="shared" si="9"/>
        <v>351.41</v>
      </c>
      <c r="CJ6" s="33">
        <f t="shared" si="9"/>
        <v>307.56</v>
      </c>
      <c r="CK6" s="32" t="str">
        <f>IF(CK7="","",IF(CK7="-","【-】","【"&amp;SUBSTITUTE(TEXT(CK7,"#,##0.00"),"-","△")&amp;"】"))</f>
        <v>【139.70】</v>
      </c>
      <c r="CL6" s="33">
        <f>IF(CL7="",NA(),CL7)</f>
        <v>62.27</v>
      </c>
      <c r="CM6" s="33">
        <f t="shared" ref="CM6:CU6" si="10">IF(CM7="",NA(),CM7)</f>
        <v>63.12</v>
      </c>
      <c r="CN6" s="33">
        <f t="shared" si="10"/>
        <v>59.15</v>
      </c>
      <c r="CO6" s="33">
        <f t="shared" si="10"/>
        <v>57.66</v>
      </c>
      <c r="CP6" s="33">
        <f t="shared" si="10"/>
        <v>58.23</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80.709999999999994</v>
      </c>
      <c r="CX6" s="33">
        <f t="shared" ref="CX6:DF6" si="11">IF(CX7="",NA(),CX7)</f>
        <v>82.62</v>
      </c>
      <c r="CY6" s="33">
        <f t="shared" si="11"/>
        <v>83.85</v>
      </c>
      <c r="CZ6" s="33">
        <f t="shared" si="11"/>
        <v>85.53</v>
      </c>
      <c r="DA6" s="33">
        <f t="shared" si="11"/>
        <v>86.77</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13706</v>
      </c>
      <c r="D7" s="35">
        <v>47</v>
      </c>
      <c r="E7" s="35">
        <v>17</v>
      </c>
      <c r="F7" s="35">
        <v>1</v>
      </c>
      <c r="G7" s="35">
        <v>0</v>
      </c>
      <c r="H7" s="35" t="s">
        <v>96</v>
      </c>
      <c r="I7" s="35" t="s">
        <v>97</v>
      </c>
      <c r="J7" s="35" t="s">
        <v>98</v>
      </c>
      <c r="K7" s="35" t="s">
        <v>99</v>
      </c>
      <c r="L7" s="35" t="s">
        <v>100</v>
      </c>
      <c r="M7" s="36" t="s">
        <v>101</v>
      </c>
      <c r="N7" s="36" t="s">
        <v>102</v>
      </c>
      <c r="O7" s="36">
        <v>64.239999999999995</v>
      </c>
      <c r="P7" s="36">
        <v>91.63</v>
      </c>
      <c r="Q7" s="36">
        <v>2950</v>
      </c>
      <c r="R7" s="36">
        <v>5626</v>
      </c>
      <c r="S7" s="36">
        <v>568.25</v>
      </c>
      <c r="T7" s="36">
        <v>9.9</v>
      </c>
      <c r="U7" s="36">
        <v>3552</v>
      </c>
      <c r="V7" s="36">
        <v>1.64</v>
      </c>
      <c r="W7" s="36">
        <v>2165.85</v>
      </c>
      <c r="X7" s="36">
        <v>96.81</v>
      </c>
      <c r="Y7" s="36">
        <v>99.87</v>
      </c>
      <c r="Z7" s="36">
        <v>99.86</v>
      </c>
      <c r="AA7" s="36">
        <v>99.97</v>
      </c>
      <c r="AB7" s="36">
        <v>99.55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1734.34</v>
      </c>
      <c r="BK7" s="36">
        <v>1791.46</v>
      </c>
      <c r="BL7" s="36">
        <v>1826.49</v>
      </c>
      <c r="BM7" s="36">
        <v>1696.96</v>
      </c>
      <c r="BN7" s="36">
        <v>1824.34</v>
      </c>
      <c r="BO7" s="36">
        <v>763.62</v>
      </c>
      <c r="BP7" s="36">
        <v>58.34</v>
      </c>
      <c r="BQ7" s="36">
        <v>69.02</v>
      </c>
      <c r="BR7" s="36">
        <v>68.400000000000006</v>
      </c>
      <c r="BS7" s="36">
        <v>61.54</v>
      </c>
      <c r="BT7" s="36">
        <v>56.74</v>
      </c>
      <c r="BU7" s="36">
        <v>55.91</v>
      </c>
      <c r="BV7" s="36">
        <v>51.28</v>
      </c>
      <c r="BW7" s="36">
        <v>48</v>
      </c>
      <c r="BX7" s="36">
        <v>47.23</v>
      </c>
      <c r="BY7" s="36">
        <v>54.16</v>
      </c>
      <c r="BZ7" s="36">
        <v>98.53</v>
      </c>
      <c r="CA7" s="36">
        <v>264.24</v>
      </c>
      <c r="CB7" s="36">
        <v>223.52</v>
      </c>
      <c r="CC7" s="36">
        <v>225.64</v>
      </c>
      <c r="CD7" s="36">
        <v>250.81</v>
      </c>
      <c r="CE7" s="36">
        <v>271.97000000000003</v>
      </c>
      <c r="CF7" s="36">
        <v>284.98</v>
      </c>
      <c r="CG7" s="36">
        <v>311.81</v>
      </c>
      <c r="CH7" s="36">
        <v>334.37</v>
      </c>
      <c r="CI7" s="36">
        <v>351.41</v>
      </c>
      <c r="CJ7" s="36">
        <v>307.56</v>
      </c>
      <c r="CK7" s="36">
        <v>139.69999999999999</v>
      </c>
      <c r="CL7" s="36">
        <v>62.27</v>
      </c>
      <c r="CM7" s="36">
        <v>63.12</v>
      </c>
      <c r="CN7" s="36">
        <v>59.15</v>
      </c>
      <c r="CO7" s="36">
        <v>57.66</v>
      </c>
      <c r="CP7" s="36">
        <v>58.23</v>
      </c>
      <c r="CQ7" s="36">
        <v>41.48</v>
      </c>
      <c r="CR7" s="36">
        <v>41.95</v>
      </c>
      <c r="CS7" s="36">
        <v>40.71</v>
      </c>
      <c r="CT7" s="36">
        <v>43.53</v>
      </c>
      <c r="CU7" s="36">
        <v>39.869999999999997</v>
      </c>
      <c r="CV7" s="36">
        <v>60.01</v>
      </c>
      <c r="CW7" s="36">
        <v>80.709999999999994</v>
      </c>
      <c r="CX7" s="36">
        <v>82.62</v>
      </c>
      <c r="CY7" s="36">
        <v>83.85</v>
      </c>
      <c r="CZ7" s="36">
        <v>85.53</v>
      </c>
      <c r="DA7" s="36">
        <v>86.77</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2017-02-08T02:43:25Z</dcterms:created>
  <dcterms:modified xsi:type="dcterms:W3CDTF">2017-02-16T00:13:56Z</dcterms:modified>
</cp:coreProperties>
</file>