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<sst xmlns="http://schemas.openxmlformats.org/spreadsheetml/2006/main" count="968" uniqueCount="539">
  <si>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</si>
  <si>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</si>
  <si>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</si>
  <si>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</si>
  <si>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</si>
  <si>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</si>
  <si>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</si>
  <si>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</si>
  <si>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</si>
  <si>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</si>
  <si>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</si>
  <si>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</si>
  <si>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</si>
  <si>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</si>
  <si>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</si>
  <si>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</si>
  <si>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</si>
  <si>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</si>
  <si>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</si>
  <si>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</si>
  <si>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</si>
  <si>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</si>
  <si>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</si>
  <si>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</si>
  <si>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</si>
  <si>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</si>
  <si>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</si>
  <si>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</si>
  <si>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</si>
  <si>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</si>
  <si>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</si>
  <si>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</si>
  <si>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</si>
  <si>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</si>
  <si>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</si>
  <si>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</si>
  <si>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</si>
  <si>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</si>
  <si>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</si>
  <si>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</si>
  <si>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</si>
  <si>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</si>
  <si>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</si>
  <si>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</si>
  <si>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</si>
  <si>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</si>
  <si>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</si>
  <si>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</si>
  <si>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</si>
  <si>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</si>
  <si>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</si>
  <si>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</si>
  <si>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</si>
  <si>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</si>
  <si>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</si>
  <si>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</si>
  <si>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</si>
  <si>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</si>
  <si>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</si>
  <si>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</si>
  <si>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</si>
  <si>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</si>
  <si>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</si>
  <si>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</si>
  <si>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</si>
  <si>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</si>
  <si>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</si>
  <si>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</si>
  <si>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</si>
  <si>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</si>
  <si>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</si>
  <si>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</si>
  <si>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</si>
  <si>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</si>
  <si>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</si>
  <si>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</si>
  <si>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</si>
  <si>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</si>
  <si>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</si>
  <si>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</si>
  <si>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</si>
  <si>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</si>
  <si>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今金町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</si>
  <si>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</si>
  <si>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</si>
  <si>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</si>
  <si>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</si>
  <si>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</si>
  <si>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</si>
  <si>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</si>
  <si>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</si>
  <si>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</si>
  <si>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</si>
  <si>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</si>
  <si>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</si>
  <si>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</si>
  <si>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</si>
  <si>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</si>
  <si>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</si>
  <si>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</si>
  <si>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</si>
  <si>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</si>
  <si>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</si>
  <si>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</si>
  <si>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</si>
  <si>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</si>
  <si>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</si>
  <si>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</si>
  <si>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</si>
  <si>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</si>
  <si>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</si>
  <si>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</si>
  <si>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</si>
  <si>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</si>
  <si>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</si>
  <si>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</si>
  <si>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</si>
  <si>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</si>
  <si>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</si>
  <si>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</si>
  <si>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</si>
  <si>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</si>
  <si>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</si>
  <si>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</si>
  <si>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</si>
  <si>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</si>
  <si>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</si>
  <si>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</si>
  <si>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</si>
  <si>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</si>
  <si>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</si>
  <si>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</si>
  <si>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</si>
  <si>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</si>
  <si>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</si>
  <si>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</si>
  <si>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</si>
  <si>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</si>
  <si>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</si>
  <si>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</si>
  <si>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</si>
  <si>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</si>
  <si>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</si>
  <si>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</si>
  <si>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</si>
  <si>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</si>
  <si>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</si>
  <si>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</si>
  <si>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</si>
  <si>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</si>
  <si>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</si>
  <si>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</si>
  <si>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</si>
  <si>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</si>
  <si>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</si>
  <si>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</si>
  <si>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</si>
  <si>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</si>
  <si>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</si>
  <si>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</si>
  <si>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</si>
  <si>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</si>
  <si>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</si>
  <si>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</si>
  <si>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</si>
  <si>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</si>
  <si>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</si>
  <si>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</si>
  <si>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</si>
  <si>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</si>
  <si>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</si>
  <si>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</si>
  <si>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</si>
  <si>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</si>
  <si>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</si>
  <si>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</si>
  <si>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</si>
  <si>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</si>
  <si>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</si>
  <si>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</si>
  <si>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</si>
  <si>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</si>
  <si>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</si>
  <si>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</si>
  <si>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</si>
  <si>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</si>
  <si>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</si>
  <si>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</si>
  <si>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</si>
  <si>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</si>
  <si>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</si>
  <si>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</si>
  <si>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</si>
  <si>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</si>
  <si>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</si>
  <si>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</si>
  <si>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北海道今金町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</si>
  <si>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</si>
  <si>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</si>
  <si>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</si>
  <si>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</si>
  <si>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</si>
  <si>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</si>
  <si>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</si>
  <si>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</si>
  <si>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</si>
  <si>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</si>
  <si>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</si>
  <si>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</si>
  <si>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</si>
  <si>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</si>
  <si>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</si>
  <si>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</si>
  <si>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</si>
  <si>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</si>
  <si>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</si>
  <si>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</si>
  <si>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</si>
  <si>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</si>
  <si>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</si>
  <si>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</si>
  <si>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</si>
  <si>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</si>
  <si>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</si>
  <si>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</si>
  <si>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</si>
  <si>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</si>
  <si>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</si>
  <si>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</si>
  <si>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</si>
  <si>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</si>
  <si>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</si>
  <si>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</si>
  <si>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</si>
  <si>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</si>
  <si>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</si>
  <si>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</si>
  <si>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</si>
  <si>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</si>
  <si>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</si>
  <si>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</si>
  <si>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</si>
  <si>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</si>
  <si>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</si>
  <si>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</si>
  <si>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</si>
  <si>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</si>
  <si>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</si>
  <si>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</si>
  <si>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</si>
  <si>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</si>
  <si>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</si>
  <si>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</si>
  <si>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</si>
  <si>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</si>
  <si>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</si>
  <si>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</si>
  <si>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</si>
  <si>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</si>
  <si>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</si>
  <si>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</si>
  <si>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</si>
  <si>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</si>
  <si>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</si>
  <si>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</si>
  <si>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</si>
  <si>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</si>
  <si>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</si>
  <si>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</si>
  <si>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</si>
  <si>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</si>
  <si>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</si>
  <si>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</si>
  <si>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</si>
  <si>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</si>
  <si>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</si>
  <si>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</si>
  <si>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</si>
  <si>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</si>
  <si>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</si>
  <si>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</si>
  <si>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</si>
  <si>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</si>
  <si>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</si>
  <si>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</si>
  <si>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</si>
  <si>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</si>
  <si>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</si>
  <si>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</si>
  <si>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</si>
  <si>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</si>
  <si>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</si>
  <si>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</si>
  <si>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</si>
  <si>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</si>
  <si>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</si>
  <si>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</si>
  <si>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</si>
  <si>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</si>
  <si>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</si>
  <si>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</si>
  <si>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</si>
  <si>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</si>
  <si>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</si>
  <si>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</si>
  <si>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</si>
  <si>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</si>
  <si>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</si>
  <si>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</si>
  <si>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</si>
  <si>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</si>
  <si>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</si>
  <si>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</si>
  <si>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</si>
  <si>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</si>
  <si>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</si>
  <si>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</si>
  <si>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</si>
  <si>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その他</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</si>
  <si>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</si>
  <si>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</si>
  <si>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</si>
  <si>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</si>
  <si>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</si>
  <si>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</si>
  <si>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</si>
  <si>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</si>
  <si>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</si>
  <si>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</si>
  <si>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</si>
  <si>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</si>
  <si>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</si>
  <si>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</si>
  <si>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</si>
  <si>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</si>
  <si>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</si>
  <si>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</si>
  <si>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</si>
  <si>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</si>
  <si>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</si>
  <si>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</si>
  <si>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</si>
  <si>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</si>
  <si>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</si>
  <si>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</si>
  <si>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北海道今金町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</si>
  <si>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</si>
  <si>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</si>
  <si>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</si>
  <si>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</si>
  <si>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</si>
  <si>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</si>
  <si>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</si>
  <si>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</si>
  <si>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</si>
  <si>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</si>
  <si>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</si>
  <si>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</si>
  <si>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</si>
  <si>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</si>
  <si>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</si>
  <si>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</si>
  <si>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</si>
  <si>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</si>
  <si>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</si>
  <si>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</si>
  <si>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</si>
  <si>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</si>
  <si>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</si>
  <si>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</si>
  <si>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</si>
  <si>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</si>
  <si>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</si>
  <si>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</si>
  <si>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</si>
  <si>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</si>
  <si>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</si>
  <si>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</si>
  <si>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</si>
  <si>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</si>
  <si>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介護保険特別会計</t>
    <phoneticPr fontId="5"/>
  </si>
  <si>
    <t>後期高齢者医療特別会計</t>
    <phoneticPr fontId="5"/>
  </si>
  <si>
    <t>国民健康保険特別会計施設勘定</t>
    <phoneticPr fontId="5"/>
  </si>
  <si>
    <t>法適用企業</t>
    <phoneticPr fontId="5"/>
  </si>
  <si>
    <t>介護老人保健施設特別会計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</si>
  <si>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</si>
  <si>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</si>
  <si>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</si>
  <si>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</si>
  <si>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</si>
  <si>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</si>
  <si>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</si>
  <si>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</si>
  <si>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</si>
  <si>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</si>
  <si>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</si>
  <si>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</si>
  <si>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</si>
  <si>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</si>
  <si>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</si>
  <si>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</si>
  <si>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</si>
  <si>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</si>
  <si>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</si>
  <si>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</si>
  <si>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</si>
  <si>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</si>
  <si>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</si>
  <si>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</si>
  <si>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</si>
  <si>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</si>
  <si>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</si>
  <si>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</si>
  <si>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</si>
  <si>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</si>
  <si>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</si>
  <si>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</si>
  <si>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</si>
  <si>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</si>
  <si>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</si>
  <si>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</si>
  <si>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</si>
  <si>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</si>
  <si>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</si>
  <si>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</si>
  <si>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</si>
  <si>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</si>
  <si>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</si>
  <si>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</si>
  <si>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</si>
  <si>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</si>
  <si>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</si>
  <si>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</si>
  <si>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</si>
  <si>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</si>
  <si>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</si>
  <si>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</si>
  <si>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</si>
  <si>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</si>
  <si>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</si>
  <si>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</si>
  <si>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</si>
  <si>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</si>
  <si>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</si>
  <si>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</si>
  <si>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</si>
  <si>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</si>
  <si>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</si>
  <si>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</si>
  <si>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</si>
  <si>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</si>
  <si>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</si>
  <si>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</si>
  <si>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</si>
  <si>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</si>
  <si>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</si>
  <si>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</si>
  <si>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</si>
  <si>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</si>
  <si>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</si>
  <si>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</si>
  <si>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</si>
  <si>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</si>
  <si>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</si>
  <si>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</si>
  <si>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</si>
  <si>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</si>
  <si>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</si>
  <si>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</si>
  <si>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</si>
  <si>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</si>
  <si>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</si>
  <si>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</si>
  <si>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</si>
  <si>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</si>
  <si>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</si>
  <si>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</si>
  <si>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</si>
  <si>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</si>
  <si>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</si>
  <si>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</si>
  <si>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</si>
  <si>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</si>
  <si>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</si>
  <si>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</si>
  <si>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</si>
  <si>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</si>
  <si>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</si>
  <si>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</si>
  <si>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</si>
  <si>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</si>
  <si>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</si>
  <si>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</si>
  <si>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</si>
  <si>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</si>
  <si>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</si>
  <si>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</si>
  <si>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</si>
  <si>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</si>
  <si>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</si>
  <si>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</si>
  <si>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</si>
  <si>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</si>
  <si>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</si>
  <si>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</si>
  <si>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</si>
  <si>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</si>
  <si>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</si>
  <si>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</si>
  <si>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</si>
  <si>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</si>
  <si>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</si>
  <si>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</si>
  <si>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</si>
  <si>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</si>
  <si>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</si>
  <si>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</si>
  <si>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</si>
  <si>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</si>
  <si>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</si>
  <si>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</si>
  <si>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</si>
  <si>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0.09</t>
  </si>
  <si>
    <t>▲ 0.30</t>
  </si>
  <si>
    <t>▲ 5.66</t>
  </si>
  <si>
    <t>国民健康保険特別会計施設勘定</t>
  </si>
  <si>
    <t>介護老人保健施設特別会計</t>
  </si>
  <si>
    <t>一般会計</t>
  </si>
  <si>
    <t>簡易水道事業特別会計</t>
  </si>
  <si>
    <t>国民健康保険事業勘定</t>
  </si>
  <si>
    <t>介護保険特別会計</t>
  </si>
  <si>
    <t>公共下水道事業特別会計</t>
  </si>
  <si>
    <t>後期高齢者医療特別会計</t>
  </si>
  <si>
    <t>その他会計（赤字）</t>
  </si>
  <si>
    <t>その他会計（黒字）</t>
  </si>
  <si>
    <t>北部檜山衛生センター組合</t>
    <rPh sb="0" eb="2">
      <t>ホクブ</t>
    </rPh>
    <rPh sb="2" eb="4">
      <t>ヒヤマ</t>
    </rPh>
    <rPh sb="4" eb="6">
      <t>エイセイ</t>
    </rPh>
    <rPh sb="10" eb="12">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</si>
  <si>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</si>
  <si>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</si>
  <si>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クアプラザピリカ</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</si>
</sst>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173834</c:v>
                </c:pt>
                <c:pt idx="1">
                  <c:v>151047</c:v>
                </c:pt>
                <c:pt idx="2">
                  <c:v>157696</c:v>
                </c:pt>
                <c:pt idx="3">
                  <c:v>174727</c:v>
                </c:pt>
                <c:pt idx="4">
                  <c:v>89298</c:v>
                </c:pt>
              </c:numCache>
            </c:numRef>
          </c:val>
          <c:smooth val="0"/>
        </c:ser>
        <c:dLbls>
          <c:showLegendKey val="0"/>
          <c:showVal val="0"/>
          <c:showCatName val="0"/>
          <c:showSerName val="0"/>
          <c:showPercent val="0"/>
          <c:showBubbleSize val="0"/>
        </c:dLbls>
        <c:marker val="1"/>
        <c:smooth val="0"/>
        <c:axId val="33288576"/>
        <c:axId val="33290496"/>
      </c:lineChart>
      <c:catAx>
        <c:axId val="33288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90496"/>
        <c:crosses val="autoZero"/>
        <c:auto val="1"/>
        <c:lblAlgn val="ctr"/>
        <c:lblOffset val="100"/>
        <c:tickLblSkip val="1"/>
        <c:tickMarkSkip val="1"/>
        <c:noMultiLvlLbl val="0"/>
      </c:catAx>
      <c:valAx>
        <c:axId val="332904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8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1.03</c:v>
                </c:pt>
                <c:pt idx="1">
                  <c:v>1.54</c:v>
                </c:pt>
                <c:pt idx="2">
                  <c:v>0.98</c:v>
                </c:pt>
                <c:pt idx="3">
                  <c:v>0.56999999999999995</c:v>
                </c:pt>
                <c:pt idx="4">
                  <c:v>0.79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17.63</c:v>
                </c:pt>
                <c:pt idx="1">
                  <c:v>18.75</c:v>
                </c:pt>
                <c:pt idx="2">
                  <c:v>20.12</c:v>
                </c:pt>
                <c:pt idx="3">
                  <c:v>20.89</c:v>
                </c:pt>
                <c:pt idx="4">
                  <c:v>16.12</c:v>
                </c:pt>
              </c:numCache>
            </c:numRef>
          </c:val>
        </c:ser>
        <c:dLbls>
          <c:showLegendKey val="0"/>
          <c:showVal val="0"/>
          <c:showCatName val="0"/>
          <c:showSerName val="0"/>
          <c:showPercent val="0"/>
          <c:showBubbleSize val="0"/>
        </c:dLbls>
        <c:gapWidth val="250"/>
        <c:overlap val="100"/>
        <c:axId val="49002368"/>
        <c:axId val="49016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-0.09</c:v>
                </c:pt>
                <c:pt idx="1">
                  <c:v>0.73</c:v>
                </c:pt>
                <c:pt idx="2">
                  <c:v>0.57999999999999996</c:v>
                </c:pt>
                <c:pt idx="3">
                  <c:v>-0.3</c:v>
                </c:pt>
                <c:pt idx="4">
                  <c:v>-5.66</c:v>
                </c:pt>
              </c:numCache>
            </c:numRef>
          </c:val>
          <c:smooth val="0"/>
        </c:ser>
        <c:dLbls>
          <c:showLegendKey val="0"/>
          <c:showVal val="0"/>
          <c:showCatName val="0"/>
          <c:showSerName val="0"/>
          <c:showPercent val="0"/>
          <c:showBubbleSize val="0"/>
        </c:dLbls>
        <c:marker val="1"/>
        <c:smooth val="0"/>
        <c:axId val="49002368"/>
        <c:axId val="49016832"/>
      </c:lineChart>
      <c:catAx>
        <c:axId val="4900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16832"/>
        <c:crosses val="autoZero"/>
        <c:auto val="1"/>
        <c:lblAlgn val="ctr"/>
        <c:lblOffset val="100"/>
        <c:tickLblSkip val="1"/>
        <c:tickMarkSkip val="1"/>
        <c:noMultiLvlLbl val="0"/>
      </c:catAx>
      <c:valAx>
        <c:axId val="4901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0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0.05</c:v>
                </c:pt>
                <c:pt idx="4">
                  <c:v>#N/A</c:v>
                </c:pt>
                <c:pt idx="5">
                  <c:v>0.02</c:v>
                </c:pt>
                <c:pt idx="6">
                  <c:v>#N/A</c:v>
                </c:pt>
                <c:pt idx="7">
                  <c:v>0.01</c:v>
                </c:pt>
                <c:pt idx="8">
                  <c:v>#N/A</c:v>
                </c:pt>
                <c:pt idx="9">
                  <c:v>0.03</c:v>
                </c:pt>
              </c:numCache>
            </c:numRef>
          </c:val>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0.05</c:v>
                </c:pt>
                <c:pt idx="6">
                  <c:v>#N/A</c:v>
                </c:pt>
                <c:pt idx="7">
                  <c:v>0.08</c:v>
                </c:pt>
                <c:pt idx="8">
                  <c:v>#N/A</c:v>
                </c:pt>
                <c:pt idx="9">
                  <c:v>0.08</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0.09</c:v>
                </c:pt>
                <c:pt idx="4">
                  <c:v>#N/A</c:v>
                </c:pt>
                <c:pt idx="5">
                  <c:v>0.2</c:v>
                </c:pt>
                <c:pt idx="6">
                  <c:v>#N/A</c:v>
                </c:pt>
                <c:pt idx="7">
                  <c:v>0.23</c:v>
                </c:pt>
                <c:pt idx="8">
                  <c:v>#N/A</c:v>
                </c:pt>
                <c:pt idx="9">
                  <c:v>0.11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1.02</c:v>
                </c:pt>
                <c:pt idx="2">
                  <c:v>#N/A</c:v>
                </c:pt>
                <c:pt idx="3">
                  <c:v>1.54</c:v>
                </c:pt>
                <c:pt idx="4">
                  <c:v>#N/A</c:v>
                </c:pt>
                <c:pt idx="5">
                  <c:v>0.97</c:v>
                </c:pt>
                <c:pt idx="6">
                  <c:v>#N/A</c:v>
                </c:pt>
                <c:pt idx="7">
                  <c:v>0.56999999999999995</c:v>
                </c:pt>
                <c:pt idx="8">
                  <c:v>#N/A</c:v>
                </c:pt>
                <c:pt idx="9">
                  <c:v>0.79</c:v>
                </c:pt>
              </c:numCache>
            </c:numRef>
          </c:val>
        </c:ser>
        <c:ser>
          <c:idx val="8"/>
          <c:order val="8"/>
          <c:tx>
            <c:strRef>
              <c:f>データシート!$A$35</c:f>
              <c:strCache>
                <c:ptCount val="1"/>
                <c:pt idx="0">
                  <c:v>介護老人保健施設特別会計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3.53</c:v>
                </c:pt>
                <c:pt idx="2">
                  <c:v>#N/A</c:v>
                </c:pt>
                <c:pt idx="3">
                  <c:v>3.54</c:v>
                </c:pt>
                <c:pt idx="4">
                  <c:v>#N/A</c:v>
                </c:pt>
                <c:pt idx="5">
                  <c:v>3.49</c:v>
                </c:pt>
                <c:pt idx="6">
                  <c:v>#N/A</c:v>
                </c:pt>
                <c:pt idx="7">
                  <c:v>3.54</c:v>
                </c:pt>
                <c:pt idx="8">
                  <c:v>#N/A</c:v>
                </c:pt>
                <c:pt idx="9">
                  <c:v>3.9</c:v>
                </c:pt>
              </c:numCache>
            </c:numRef>
          </c:val>
        </c:ser>
        <c:ser>
          <c:idx val="9"/>
          <c:order val="9"/>
          <c:tx>
            <c:strRef>
              <c:f>データシート!$A$36</c:f>
              <c:strCache>
                <c:ptCount val="1"/>
                <c:pt idx="0">
                  <c:v>国民健康保険特別会計施設勘定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5.37</c:v>
                </c:pt>
                <c:pt idx="2">
                  <c:v>#N/A</c:v>
                </c:pt>
                <c:pt idx="3">
                  <c:v>5.81</c:v>
                </c:pt>
                <c:pt idx="4">
                  <c:v>#N/A</c:v>
                </c:pt>
                <c:pt idx="5">
                  <c:v>5.7</c:v>
                </c:pt>
                <c:pt idx="6">
                  <c:v>#N/A</c:v>
                </c:pt>
                <c:pt idx="7">
                  <c:v>6.84</c:v>
                </c:pt>
                <c:pt idx="8">
                  <c:v>#N/A</c:v>
                </c:pt>
                <c:pt idx="9">
                  <c:v>8.39</c:v>
                </c:pt>
              </c:numCache>
            </c:numRef>
          </c:val>
        </c:ser>
        <c:dLbls>
          <c:showLegendKey val="0"/>
          <c:showVal val="0"/>
          <c:showCatName val="0"/>
          <c:showSerName val="0"/>
          <c:showPercent val="0"/>
          <c:showBubbleSize val="0"/>
        </c:dLbls>
        <c:gapWidth val="150"/>
        <c:overlap val="100"/>
        <c:axId val="88592384"/>
        <c:axId val="88593920"/>
      </c:barChart>
      <c:catAx>
        <c:axId val="885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593920"/>
        <c:crosses val="autoZero"/>
        <c:auto val="1"/>
        <c:lblAlgn val="ctr"/>
        <c:lblOffset val="100"/>
        <c:tickLblSkip val="1"/>
        <c:tickMarkSkip val="1"/>
        <c:noMultiLvlLbl val="0"/>
      </c:catAx>
      <c:valAx>
        <c:axId val="8859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59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588</c:v>
                </c:pt>
                <c:pt idx="5">
                  <c:v>603</c:v>
                </c:pt>
                <c:pt idx="8">
                  <c:v>608</c:v>
                </c:pt>
                <c:pt idx="11">
                  <c:v>607</c:v>
                </c:pt>
                <c:pt idx="14">
                  <c:v>621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35</c:v>
                </c:pt>
                <c:pt idx="3">
                  <c:v>7</c:v>
                </c:pt>
                <c:pt idx="6">
                  <c:v>30</c:v>
                </c:pt>
                <c:pt idx="9">
                  <c:v>6</c:v>
                </c:pt>
                <c:pt idx="12">
                  <c:v>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c:v>
                </c:pt>
                <c:pt idx="3">
                  <c:v>38</c:v>
                </c:pt>
                <c:pt idx="6">
                  <c:v>30</c:v>
                </c:pt>
                <c:pt idx="9">
                  <c:v>3</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234</c:v>
                </c:pt>
                <c:pt idx="3">
                  <c:v>215</c:v>
                </c:pt>
                <c:pt idx="6">
                  <c:v>209</c:v>
                </c:pt>
                <c:pt idx="9">
                  <c:v>195</c:v>
                </c:pt>
                <c:pt idx="12">
                  <c:v>179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591</c:v>
                </c:pt>
                <c:pt idx="3">
                  <c:v>613</c:v>
                </c:pt>
                <c:pt idx="6">
                  <c:v>621</c:v>
                </c:pt>
                <c:pt idx="9">
                  <c:v>652</c:v>
                </c:pt>
                <c:pt idx="12">
                  <c:v>670</c:v>
                </c:pt>
              </c:numCache>
            </c:numRef>
          </c:val>
        </c:ser>
        <c:dLbls>
          <c:showLegendKey val="0"/>
          <c:showVal val="0"/>
          <c:showCatName val="0"/>
          <c:showSerName val="0"/>
          <c:showPercent val="0"/>
          <c:showBubbleSize val="0"/>
        </c:dLbls>
        <c:gapWidth val="100"/>
        <c:overlap val="100"/>
        <c:axId val="91364352"/>
        <c:axId val="9137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309</c:v>
                </c:pt>
                <c:pt idx="2">
                  <c:v>#N/A</c:v>
                </c:pt>
                <c:pt idx="3">
                  <c:v>#N/A</c:v>
                </c:pt>
                <c:pt idx="4">
                  <c:v>270</c:v>
                </c:pt>
                <c:pt idx="5">
                  <c:v>#N/A</c:v>
                </c:pt>
                <c:pt idx="6">
                  <c:v>#N/A</c:v>
                </c:pt>
                <c:pt idx="7">
                  <c:v>282</c:v>
                </c:pt>
                <c:pt idx="8">
                  <c:v>#N/A</c:v>
                </c:pt>
                <c:pt idx="9">
                  <c:v>#N/A</c:v>
                </c:pt>
                <c:pt idx="10">
                  <c:v>249</c:v>
                </c:pt>
                <c:pt idx="11">
                  <c:v>#N/A</c:v>
                </c:pt>
                <c:pt idx="12">
                  <c:v>#N/A</c:v>
                </c:pt>
                <c:pt idx="13">
                  <c:v>298</c:v>
                </c:pt>
                <c:pt idx="14">
                  <c:v>#N/A</c:v>
                </c:pt>
              </c:numCache>
            </c:numRef>
          </c:val>
          <c:smooth val="0"/>
        </c:ser>
        <c:dLbls>
          <c:showLegendKey val="0"/>
          <c:showVal val="0"/>
          <c:showCatName val="0"/>
          <c:showSerName val="0"/>
          <c:showPercent val="0"/>
          <c:showBubbleSize val="0"/>
        </c:dLbls>
        <c:marker val="1"/>
        <c:smooth val="0"/>
        <c:axId val="91364352"/>
        <c:axId val="91374720"/>
      </c:lineChart>
      <c:catAx>
        <c:axId val="913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374720"/>
        <c:crosses val="autoZero"/>
        <c:auto val="1"/>
        <c:lblAlgn val="ctr"/>
        <c:lblOffset val="100"/>
        <c:tickLblSkip val="1"/>
        <c:tickMarkSkip val="1"/>
        <c:noMultiLvlLbl val="0"/>
      </c:catAx>
      <c:valAx>
        <c:axId val="9137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6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5439</c:v>
                </c:pt>
                <c:pt idx="5">
                  <c:v>5246</c:v>
                </c:pt>
                <c:pt idx="8">
                  <c:v>5139</c:v>
                </c:pt>
                <c:pt idx="11">
                  <c:v>4925</c:v>
                </c:pt>
                <c:pt idx="14">
                  <c:v>4767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587</c:v>
                </c:pt>
                <c:pt idx="5">
                  <c:v>550</c:v>
                </c:pt>
                <c:pt idx="8">
                  <c:v>512</c:v>
                </c:pt>
                <c:pt idx="11">
                  <c:v>459</c:v>
                </c:pt>
                <c:pt idx="14">
                  <c:v>405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2974</c:v>
                </c:pt>
                <c:pt idx="5">
                  <c:v>3126</c:v>
                </c:pt>
                <c:pt idx="8">
                  <c:v>3431</c:v>
                </c:pt>
                <c:pt idx="11">
                  <c:v>3695</c:v>
                </c:pt>
                <c:pt idx="14">
                  <c:v>3532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894</c:v>
                </c:pt>
                <c:pt idx="3">
                  <c:v>818</c:v>
                </c:pt>
                <c:pt idx="6">
                  <c:v>857</c:v>
                </c:pt>
                <c:pt idx="9">
                  <c:v>734</c:v>
                </c:pt>
                <c:pt idx="12">
                  <c:v>742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300</c:v>
                </c:pt>
                <c:pt idx="3">
                  <c:v>251</c:v>
                </c:pt>
                <c:pt idx="6">
                  <c:v>204</c:v>
                </c:pt>
                <c:pt idx="9">
                  <c:v>179</c:v>
                </c:pt>
                <c:pt idx="12">
                  <c:v>153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2105</c:v>
                </c:pt>
                <c:pt idx="3">
                  <c:v>1940</c:v>
                </c:pt>
                <c:pt idx="6">
                  <c:v>1812</c:v>
                </c:pt>
                <c:pt idx="9">
                  <c:v>1662</c:v>
                </c:pt>
                <c:pt idx="12">
                  <c:v>1522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39</c:v>
                </c:pt>
                <c:pt idx="3">
                  <c:v>34</c:v>
                </c:pt>
                <c:pt idx="6">
                  <c:v>27</c:v>
                </c:pt>
                <c:pt idx="9">
                  <c:v>19</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5752</c:v>
                </c:pt>
                <c:pt idx="3">
                  <c:v>5539</c:v>
                </c:pt>
                <c:pt idx="6">
                  <c:v>5366</c:v>
                </c:pt>
                <c:pt idx="9">
                  <c:v>5114</c:v>
                </c:pt>
                <c:pt idx="12">
                  <c:v>4964</c:v>
                </c:pt>
              </c:numCache>
            </c:numRef>
          </c:val>
        </c:ser>
        <c:dLbls>
          <c:showLegendKey val="0"/>
          <c:showVal val="0"/>
          <c:showCatName val="0"/>
          <c:showSerName val="0"/>
          <c:showPercent val="0"/>
          <c:showBubbleSize val="0"/>
        </c:dLbls>
        <c:gapWidth val="100"/>
        <c:overlap val="100"/>
        <c:axId val="33375744"/>
        <c:axId val="3337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3375744"/>
        <c:axId val="33377664"/>
      </c:lineChart>
      <c:catAx>
        <c:axId val="3337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377664"/>
        <c:crosses val="autoZero"/>
        <c:auto val="1"/>
        <c:lblAlgn val="ctr"/>
        <c:lblOffset val="100"/>
        <c:tickLblSkip val="1"/>
        <c:tickMarkSkip val="1"/>
        <c:noMultiLvlLbl val="0"/>
      </c:catAx>
      <c:valAx>
        <c:axId val="3337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7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北海道今金町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5,730
5,728
568.25
5,333,625
5,265,426
28,328
3,576,341
4,964,345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長引く景気低迷、少子高齢化等による税収の減により、近年低下傾向にあるため、税の徴収強化等による歳入の確保に努める。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31045</xdr:rowOff>
    </xdr:to>
    <xdr:cxnSp macro="">
      <xdr:nvCxnSpPr>
        <xdr:cNvPr id="66" name="直線コネクタ 65"/>
        <xdr:cNvCxnSpPr/>
      </xdr:nvCxnSpPr>
      <xdr:spPr>
        <a:xfrm>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17639</xdr:rowOff>
    </xdr:to>
    <xdr:cxnSp macro="">
      <xdr:nvCxnSpPr>
        <xdr:cNvPr id="69" name="直線コネクタ 68"/>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2" name="直線コネクタ 71"/>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4233</xdr:rowOff>
    </xdr:to>
    <xdr:cxnSp macro="">
      <xdr:nvCxnSpPr>
        <xdr:cNvPr id="75" name="直線コネクタ 74"/>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5" name="円/楕円 84"/>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47572</xdr:rowOff>
    </xdr:from>
    <xdr:ext cx="762000" cy="259045"/>
    <xdr:sp macro="" textlink="">
      <xdr:nvSpPr>
        <xdr:cNvPr id="86"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7" name="円/楕円 86"/>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88" name="テキスト ボックス 87"/>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89" name="円/楕円 88"/>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0" name="テキスト ボックス 89"/>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1" name="円/楕円 90"/>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2" name="テキスト ボックス 91"/>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3" name="円/楕円 92"/>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4" name="テキスト ボックス 93"/>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ここ数年は類似団体平均を下回っており、今後においても義務的経費の一層の削減に努め、現在の水準を維持する。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107315</xdr:rowOff>
    </xdr:from>
    <xdr:to>
      <xdr:col>7</xdr:col>
      <xdr:colOff>152400</xdr:colOff>
      <xdr:row>63</xdr:row>
      <xdr:rowOff>66040</xdr:rowOff>
    </xdr:to>
    <xdr:cxnSp macro="">
      <xdr:nvCxnSpPr>
        <xdr:cNvPr id="129" name="直線コネクタ 128"/>
        <xdr:cNvCxnSpPr/>
      </xdr:nvCxnSpPr>
      <xdr:spPr>
        <a:xfrm>
          <a:off x="4114800" y="10565765"/>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42969</xdr:rowOff>
    </xdr:from>
    <xdr:to>
      <xdr:col>6</xdr:col>
      <xdr:colOff>0</xdr:colOff>
      <xdr:row>61</xdr:row>
      <xdr:rowOff>107315</xdr:rowOff>
    </xdr:to>
    <xdr:cxnSp macro="">
      <xdr:nvCxnSpPr>
        <xdr:cNvPr id="132" name="直線コネクタ 131"/>
        <xdr:cNvCxnSpPr/>
      </xdr:nvCxnSpPr>
      <xdr:spPr>
        <a:xfrm>
          <a:off x="3225800" y="1050141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42969</xdr:rowOff>
    </xdr:from>
    <xdr:to>
      <xdr:col>4</xdr:col>
      <xdr:colOff>482600</xdr:colOff>
      <xdr:row>61</xdr:row>
      <xdr:rowOff>67098</xdr:rowOff>
    </xdr:to>
    <xdr:cxnSp macro="">
      <xdr:nvCxnSpPr>
        <xdr:cNvPr id="135" name="直線コネクタ 134"/>
        <xdr:cNvCxnSpPr/>
      </xdr:nvCxnSpPr>
      <xdr:spPr>
        <a:xfrm flipV="1">
          <a:off x="2336800" y="1050141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6773</xdr:rowOff>
    </xdr:from>
    <xdr:to>
      <xdr:col>3</xdr:col>
      <xdr:colOff>279400</xdr:colOff>
      <xdr:row>61</xdr:row>
      <xdr:rowOff>67098</xdr:rowOff>
    </xdr:to>
    <xdr:cxnSp macro="">
      <xdr:nvCxnSpPr>
        <xdr:cNvPr id="138" name="直線コネクタ 137"/>
        <xdr:cNvCxnSpPr/>
      </xdr:nvCxnSpPr>
      <xdr:spPr>
        <a:xfrm>
          <a:off x="1447800" y="1046522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8" name="円/楕円 147"/>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49"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56515</xdr:rowOff>
    </xdr:from>
    <xdr:to>
      <xdr:col>6</xdr:col>
      <xdr:colOff>50800</xdr:colOff>
      <xdr:row>61</xdr:row>
      <xdr:rowOff>158115</xdr:rowOff>
    </xdr:to>
    <xdr:sp macro="" textlink="">
      <xdr:nvSpPr>
        <xdr:cNvPr id="150" name="円/楕円 149"/>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168292</xdr:rowOff>
    </xdr:from>
    <xdr:ext cx="736600" cy="259045"/>
    <xdr:sp macro="" textlink="">
      <xdr:nvSpPr>
        <xdr:cNvPr id="151" name="テキスト ボックス 150"/>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163619</xdr:rowOff>
    </xdr:from>
    <xdr:to>
      <xdr:col>4</xdr:col>
      <xdr:colOff>533400</xdr:colOff>
      <xdr:row>61</xdr:row>
      <xdr:rowOff>93769</xdr:rowOff>
    </xdr:to>
    <xdr:sp macro="" textlink="">
      <xdr:nvSpPr>
        <xdr:cNvPr id="152" name="円/楕円 151"/>
        <xdr:cNvSpPr/>
      </xdr:nvSpPr>
      <xdr:spPr>
        <a:xfrm>
          <a:off x="3175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103946</xdr:rowOff>
    </xdr:from>
    <xdr:ext cx="762000" cy="259045"/>
    <xdr:sp macro="" textlink="">
      <xdr:nvSpPr>
        <xdr:cNvPr id="153" name="テキスト ボックス 152"/>
        <xdr:cNvSpPr txBox="1"/>
      </xdr:nvSpPr>
      <xdr:spPr>
        <a:xfrm>
          <a:off x="2844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16298</xdr:rowOff>
    </xdr:from>
    <xdr:to>
      <xdr:col>3</xdr:col>
      <xdr:colOff>330200</xdr:colOff>
      <xdr:row>61</xdr:row>
      <xdr:rowOff>117898</xdr:rowOff>
    </xdr:to>
    <xdr:sp macro="" textlink="">
      <xdr:nvSpPr>
        <xdr:cNvPr id="154" name="円/楕円 153"/>
        <xdr:cNvSpPr/>
      </xdr:nvSpPr>
      <xdr:spPr>
        <a:xfrm>
          <a:off x="2286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128075</xdr:rowOff>
    </xdr:from>
    <xdr:ext cx="762000" cy="259045"/>
    <xdr:sp macro="" textlink="">
      <xdr:nvSpPr>
        <xdr:cNvPr id="155" name="テキスト ボックス 154"/>
        <xdr:cNvSpPr txBox="1"/>
      </xdr:nvSpPr>
      <xdr:spPr>
        <a:xfrm>
          <a:off x="1955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127423</xdr:rowOff>
    </xdr:from>
    <xdr:to>
      <xdr:col>2</xdr:col>
      <xdr:colOff>127000</xdr:colOff>
      <xdr:row>61</xdr:row>
      <xdr:rowOff>57573</xdr:rowOff>
    </xdr:to>
    <xdr:sp macro="" textlink="">
      <xdr:nvSpPr>
        <xdr:cNvPr id="156" name="円/楕円 155"/>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67750</xdr:rowOff>
    </xdr:from>
    <xdr:ext cx="762000" cy="259045"/>
    <xdr:sp macro="" textlink="">
      <xdr:nvSpPr>
        <xdr:cNvPr id="157" name="テキスト ボックス 156"/>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[311,469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類似団体平均を上回っている状況が続いており、年々増加傾向となっているため、一層の経費削減に努める。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133877</xdr:rowOff>
    </xdr:from>
    <xdr:to>
      <xdr:col>7</xdr:col>
      <xdr:colOff>152400</xdr:colOff>
      <xdr:row>85</xdr:row>
      <xdr:rowOff>59424</xdr:rowOff>
    </xdr:to>
    <xdr:cxnSp macro="">
      <xdr:nvCxnSpPr>
        <xdr:cNvPr id="189" name="直線コネクタ 188"/>
        <xdr:cNvCxnSpPr/>
      </xdr:nvCxnSpPr>
      <xdr:spPr>
        <a:xfrm>
          <a:off x="4114800" y="14535677"/>
          <a:ext cx="838200" cy="9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124658</xdr:rowOff>
    </xdr:from>
    <xdr:to>
      <xdr:col>6</xdr:col>
      <xdr:colOff>0</xdr:colOff>
      <xdr:row>84</xdr:row>
      <xdr:rowOff>133877</xdr:rowOff>
    </xdr:to>
    <xdr:cxnSp macro="">
      <xdr:nvCxnSpPr>
        <xdr:cNvPr id="192" name="直線コネクタ 191"/>
        <xdr:cNvCxnSpPr/>
      </xdr:nvCxnSpPr>
      <xdr:spPr>
        <a:xfrm>
          <a:off x="3225800" y="14526458"/>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111034</xdr:rowOff>
    </xdr:from>
    <xdr:to>
      <xdr:col>4</xdr:col>
      <xdr:colOff>482600</xdr:colOff>
      <xdr:row>84</xdr:row>
      <xdr:rowOff>124658</xdr:rowOff>
    </xdr:to>
    <xdr:cxnSp macro="">
      <xdr:nvCxnSpPr>
        <xdr:cNvPr id="195" name="直線コネクタ 194"/>
        <xdr:cNvCxnSpPr/>
      </xdr:nvCxnSpPr>
      <xdr:spPr>
        <a:xfrm>
          <a:off x="2336800" y="14512834"/>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90460</xdr:rowOff>
    </xdr:from>
    <xdr:to>
      <xdr:col>3</xdr:col>
      <xdr:colOff>279400</xdr:colOff>
      <xdr:row>84</xdr:row>
      <xdr:rowOff>111034</xdr:rowOff>
    </xdr:to>
    <xdr:cxnSp macro="">
      <xdr:nvCxnSpPr>
        <xdr:cNvPr id="198" name="直線コネクタ 197"/>
        <xdr:cNvCxnSpPr/>
      </xdr:nvCxnSpPr>
      <xdr:spPr>
        <a:xfrm>
          <a:off x="1447800" y="144922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8624</xdr:rowOff>
    </xdr:from>
    <xdr:to>
      <xdr:col>7</xdr:col>
      <xdr:colOff>203200</xdr:colOff>
      <xdr:row>85</xdr:row>
      <xdr:rowOff>110224</xdr:rowOff>
    </xdr:to>
    <xdr:sp macro="" textlink="">
      <xdr:nvSpPr>
        <xdr:cNvPr id="208" name="円/楕円 207"/>
        <xdr:cNvSpPr/>
      </xdr:nvSpPr>
      <xdr:spPr>
        <a:xfrm>
          <a:off x="4902200" y="145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152151</xdr:rowOff>
    </xdr:from>
    <xdr:ext cx="762000" cy="259045"/>
    <xdr:sp macro="" textlink="">
      <xdr:nvSpPr>
        <xdr:cNvPr id="209" name="人件費・物件費等の状況該当値テキスト"/>
        <xdr:cNvSpPr txBox="1"/>
      </xdr:nvSpPr>
      <xdr:spPr>
        <a:xfrm>
          <a:off x="5041900" y="1455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311,469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83077</xdr:rowOff>
    </xdr:from>
    <xdr:to>
      <xdr:col>6</xdr:col>
      <xdr:colOff>50800</xdr:colOff>
      <xdr:row>85</xdr:row>
      <xdr:rowOff>13227</xdr:rowOff>
    </xdr:to>
    <xdr:sp macro="" textlink="">
      <xdr:nvSpPr>
        <xdr:cNvPr id="210" name="円/楕円 209"/>
        <xdr:cNvSpPr/>
      </xdr:nvSpPr>
      <xdr:spPr>
        <a:xfrm>
          <a:off x="4064000" y="144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169454</xdr:rowOff>
    </xdr:from>
    <xdr:ext cx="736600" cy="259045"/>
    <xdr:sp macro="" textlink="">
      <xdr:nvSpPr>
        <xdr:cNvPr id="211" name="テキスト ボックス 210"/>
        <xdr:cNvSpPr txBox="1"/>
      </xdr:nvSpPr>
      <xdr:spPr>
        <a:xfrm>
          <a:off x="3733800" y="1457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271,271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73858</xdr:rowOff>
    </xdr:from>
    <xdr:to>
      <xdr:col>4</xdr:col>
      <xdr:colOff>533400</xdr:colOff>
      <xdr:row>85</xdr:row>
      <xdr:rowOff>4008</xdr:rowOff>
    </xdr:to>
    <xdr:sp macro="" textlink="">
      <xdr:nvSpPr>
        <xdr:cNvPr id="212" name="円/楕円 211"/>
        <xdr:cNvSpPr/>
      </xdr:nvSpPr>
      <xdr:spPr>
        <a:xfrm>
          <a:off x="3175000" y="144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160235</xdr:rowOff>
    </xdr:from>
    <xdr:ext cx="762000" cy="259045"/>
    <xdr:sp macro="" textlink="">
      <xdr:nvSpPr>
        <xdr:cNvPr id="213" name="テキスト ボックス 212"/>
        <xdr:cNvSpPr txBox="1"/>
      </xdr:nvSpPr>
      <xdr:spPr>
        <a:xfrm>
          <a:off x="2844800" y="1456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267,450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60234</xdr:rowOff>
    </xdr:from>
    <xdr:to>
      <xdr:col>3</xdr:col>
      <xdr:colOff>330200</xdr:colOff>
      <xdr:row>84</xdr:row>
      <xdr:rowOff>161834</xdr:rowOff>
    </xdr:to>
    <xdr:sp macro="" textlink="">
      <xdr:nvSpPr>
        <xdr:cNvPr id="214" name="円/楕円 213"/>
        <xdr:cNvSpPr/>
      </xdr:nvSpPr>
      <xdr:spPr>
        <a:xfrm>
          <a:off x="2286000" y="144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146611</xdr:rowOff>
    </xdr:from>
    <xdr:ext cx="762000" cy="259045"/>
    <xdr:sp macro="" textlink="">
      <xdr:nvSpPr>
        <xdr:cNvPr id="215" name="テキスト ボックス 214"/>
        <xdr:cNvSpPr txBox="1"/>
      </xdr:nvSpPr>
      <xdr:spPr>
        <a:xfrm>
          <a:off x="1955800" y="1454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261,804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39660</xdr:rowOff>
    </xdr:from>
    <xdr:to>
      <xdr:col>2</xdr:col>
      <xdr:colOff>127000</xdr:colOff>
      <xdr:row>84</xdr:row>
      <xdr:rowOff>141260</xdr:rowOff>
    </xdr:to>
    <xdr:sp macro="" textlink="">
      <xdr:nvSpPr>
        <xdr:cNvPr id="216" name="円/楕円 215"/>
        <xdr:cNvSpPr/>
      </xdr:nvSpPr>
      <xdr:spPr>
        <a:xfrm>
          <a:off x="1397000" y="144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126037</xdr:rowOff>
    </xdr:from>
    <xdr:ext cx="762000" cy="259045"/>
    <xdr:sp macro="" textlink="">
      <xdr:nvSpPr>
        <xdr:cNvPr id="217" name="テキスト ボックス 216"/>
        <xdr:cNvSpPr txBox="1"/>
      </xdr:nvSpPr>
      <xdr:spPr>
        <a:xfrm>
          <a:off x="1066800" y="145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253,278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大卒・短大卒において、経験年数区分の階層移動により平均俸給月額が変動したため</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38863</xdr:rowOff>
    </xdr:to>
    <xdr:cxnSp macro="">
      <xdr:nvCxnSpPr>
        <xdr:cNvPr id="249" name="直線コネクタ 248"/>
        <xdr:cNvCxnSpPr/>
      </xdr:nvCxnSpPr>
      <xdr:spPr>
        <a:xfrm>
          <a:off x="16179800" y="1473530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162052</xdr:rowOff>
    </xdr:from>
    <xdr:to>
      <xdr:col>23</xdr:col>
      <xdr:colOff>406400</xdr:colOff>
      <xdr:row>88</xdr:row>
      <xdr:rowOff>28956</xdr:rowOff>
    </xdr:to>
    <xdr:cxnSp macro="">
      <xdr:nvCxnSpPr>
        <xdr:cNvPr id="252" name="直線コネクタ 251"/>
        <xdr:cNvCxnSpPr/>
      </xdr:nvCxnSpPr>
      <xdr:spPr>
        <a:xfrm flipV="1">
          <a:off x="15290800" y="1473530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128015</xdr:rowOff>
    </xdr:from>
    <xdr:to>
      <xdr:col>22</xdr:col>
      <xdr:colOff>203200</xdr:colOff>
      <xdr:row>88</xdr:row>
      <xdr:rowOff>28956</xdr:rowOff>
    </xdr:to>
    <xdr:cxnSp macro="">
      <xdr:nvCxnSpPr>
        <xdr:cNvPr id="255" name="直線コネクタ 254"/>
        <xdr:cNvCxnSpPr/>
      </xdr:nvCxnSpPr>
      <xdr:spPr>
        <a:xfrm>
          <a:off x="14401800" y="1504416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87</xdr:row>
      <xdr:rowOff>128015</xdr:rowOff>
    </xdr:to>
    <xdr:cxnSp macro="">
      <xdr:nvCxnSpPr>
        <xdr:cNvPr id="258" name="直線コネクタ 257"/>
        <xdr:cNvCxnSpPr/>
      </xdr:nvCxnSpPr>
      <xdr:spPr>
        <a:xfrm>
          <a:off x="13512800" y="14701520"/>
          <a:ext cx="889000" cy="3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159513</xdr:rowOff>
    </xdr:from>
    <xdr:to>
      <xdr:col>24</xdr:col>
      <xdr:colOff>609600</xdr:colOff>
      <xdr:row>86</xdr:row>
      <xdr:rowOff>89663</xdr:rowOff>
    </xdr:to>
    <xdr:sp macro="" textlink="">
      <xdr:nvSpPr>
        <xdr:cNvPr id="268" name="円/楕円 267"/>
        <xdr:cNvSpPr/>
      </xdr:nvSpPr>
      <xdr:spPr>
        <a:xfrm>
          <a:off x="169672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55390</xdr:rowOff>
    </xdr:from>
    <xdr:ext cx="762000" cy="259045"/>
    <xdr:sp macro="" textlink="">
      <xdr:nvSpPr>
        <xdr:cNvPr id="269" name="給与水準   （国との比較）該当値テキスト"/>
        <xdr:cNvSpPr txBox="1"/>
      </xdr:nvSpPr>
      <xdr:spPr>
        <a:xfrm>
          <a:off x="17106900" y="1462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111252</xdr:rowOff>
    </xdr:from>
    <xdr:to>
      <xdr:col>23</xdr:col>
      <xdr:colOff>457200</xdr:colOff>
      <xdr:row>86</xdr:row>
      <xdr:rowOff>41402</xdr:rowOff>
    </xdr:to>
    <xdr:sp macro="" textlink="">
      <xdr:nvSpPr>
        <xdr:cNvPr id="270" name="円/楕円 269"/>
        <xdr:cNvSpPr/>
      </xdr:nvSpPr>
      <xdr:spPr>
        <a:xfrm>
          <a:off x="16129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26179</xdr:rowOff>
    </xdr:from>
    <xdr:ext cx="736600" cy="259045"/>
    <xdr:sp macro="" textlink="">
      <xdr:nvSpPr>
        <xdr:cNvPr id="271" name="テキスト ボックス 270"/>
        <xdr:cNvSpPr txBox="1"/>
      </xdr:nvSpPr>
      <xdr:spPr>
        <a:xfrm>
          <a:off x="15798800" y="1477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149606</xdr:rowOff>
    </xdr:from>
    <xdr:to>
      <xdr:col>22</xdr:col>
      <xdr:colOff>254000</xdr:colOff>
      <xdr:row>88</xdr:row>
      <xdr:rowOff>79756</xdr:rowOff>
    </xdr:to>
    <xdr:sp macro="" textlink="">
      <xdr:nvSpPr>
        <xdr:cNvPr id="272" name="円/楕円 271"/>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64533</xdr:rowOff>
    </xdr:from>
    <xdr:ext cx="762000" cy="259045"/>
    <xdr:sp macro="" textlink="">
      <xdr:nvSpPr>
        <xdr:cNvPr id="273" name="テキスト ボックス 272"/>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77215</xdr:rowOff>
    </xdr:from>
    <xdr:to>
      <xdr:col>21</xdr:col>
      <xdr:colOff>50800</xdr:colOff>
      <xdr:row>88</xdr:row>
      <xdr:rowOff>7365</xdr:rowOff>
    </xdr:to>
    <xdr:sp macro="" textlink="">
      <xdr:nvSpPr>
        <xdr:cNvPr id="274" name="円/楕円 273"/>
        <xdr:cNvSpPr/>
      </xdr:nvSpPr>
      <xdr:spPr>
        <a:xfrm>
          <a:off x="14351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163592</xdr:rowOff>
    </xdr:from>
    <xdr:ext cx="762000" cy="259045"/>
    <xdr:sp macro="" textlink="">
      <xdr:nvSpPr>
        <xdr:cNvPr id="275" name="テキスト ボックス 274"/>
        <xdr:cNvSpPr txBox="1"/>
      </xdr:nvSpPr>
      <xdr:spPr>
        <a:xfrm>
          <a:off x="14020800" y="150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76" name="円/楕円 275"/>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77" name="テキスト ボックス 276"/>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類似団体平均を下回っており、今後においても適正な人員配置に努める。</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128343</xdr:rowOff>
    </xdr:from>
    <xdr:to>
      <xdr:col>24</xdr:col>
      <xdr:colOff>558800</xdr:colOff>
      <xdr:row>61</xdr:row>
      <xdr:rowOff>152473</xdr:rowOff>
    </xdr:to>
    <xdr:cxnSp macro="">
      <xdr:nvCxnSpPr>
        <xdr:cNvPr id="314" name="直線コネクタ 313"/>
        <xdr:cNvCxnSpPr/>
      </xdr:nvCxnSpPr>
      <xdr:spPr>
        <a:xfrm>
          <a:off x="16179800" y="105867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126274</xdr:rowOff>
    </xdr:from>
    <xdr:to>
      <xdr:col>23</xdr:col>
      <xdr:colOff>406400</xdr:colOff>
      <xdr:row>61</xdr:row>
      <xdr:rowOff>128343</xdr:rowOff>
    </xdr:to>
    <xdr:cxnSp macro="">
      <xdr:nvCxnSpPr>
        <xdr:cNvPr id="317" name="直線コネクタ 316"/>
        <xdr:cNvCxnSpPr/>
      </xdr:nvCxnSpPr>
      <xdr:spPr>
        <a:xfrm>
          <a:off x="15290800" y="10584724"/>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65605</xdr:rowOff>
    </xdr:from>
    <xdr:to>
      <xdr:col>22</xdr:col>
      <xdr:colOff>203200</xdr:colOff>
      <xdr:row>61</xdr:row>
      <xdr:rowOff>126274</xdr:rowOff>
    </xdr:to>
    <xdr:cxnSp macro="">
      <xdr:nvCxnSpPr>
        <xdr:cNvPr id="320" name="直線コネクタ 319"/>
        <xdr:cNvCxnSpPr/>
      </xdr:nvCxnSpPr>
      <xdr:spPr>
        <a:xfrm>
          <a:off x="14401800" y="10524055"/>
          <a:ext cx="8890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65605</xdr:rowOff>
    </xdr:from>
    <xdr:to>
      <xdr:col>21</xdr:col>
      <xdr:colOff>0</xdr:colOff>
      <xdr:row>61</xdr:row>
      <xdr:rowOff>76636</xdr:rowOff>
    </xdr:to>
    <xdr:cxnSp macro="">
      <xdr:nvCxnSpPr>
        <xdr:cNvPr id="323" name="直線コネクタ 322"/>
        <xdr:cNvCxnSpPr/>
      </xdr:nvCxnSpPr>
      <xdr:spPr>
        <a:xfrm flipV="1">
          <a:off x="13512800" y="10524055"/>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7" name="テキスト ボックス 326"/>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101673</xdr:rowOff>
    </xdr:from>
    <xdr:to>
      <xdr:col>24</xdr:col>
      <xdr:colOff>609600</xdr:colOff>
      <xdr:row>62</xdr:row>
      <xdr:rowOff>31823</xdr:rowOff>
    </xdr:to>
    <xdr:sp macro="" textlink="">
      <xdr:nvSpPr>
        <xdr:cNvPr id="333" name="円/楕円 332"/>
        <xdr:cNvSpPr/>
      </xdr:nvSpPr>
      <xdr:spPr>
        <a:xfrm>
          <a:off x="16967200" y="105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118200</xdr:rowOff>
    </xdr:from>
    <xdr:ext cx="762000" cy="259045"/>
    <xdr:sp macro="" textlink="">
      <xdr:nvSpPr>
        <xdr:cNvPr id="334" name="定員管理の状況該当値テキスト"/>
        <xdr:cNvSpPr txBox="1"/>
      </xdr:nvSpPr>
      <xdr:spPr>
        <a:xfrm>
          <a:off x="17106900" y="1040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77543</xdr:rowOff>
    </xdr:from>
    <xdr:to>
      <xdr:col>23</xdr:col>
      <xdr:colOff>457200</xdr:colOff>
      <xdr:row>62</xdr:row>
      <xdr:rowOff>7693</xdr:rowOff>
    </xdr:to>
    <xdr:sp macro="" textlink="">
      <xdr:nvSpPr>
        <xdr:cNvPr id="335" name="円/楕円 334"/>
        <xdr:cNvSpPr/>
      </xdr:nvSpPr>
      <xdr:spPr>
        <a:xfrm>
          <a:off x="16129000" y="1053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17870</xdr:rowOff>
    </xdr:from>
    <xdr:ext cx="736600" cy="259045"/>
    <xdr:sp macro="" textlink="">
      <xdr:nvSpPr>
        <xdr:cNvPr id="336" name="テキスト ボックス 335"/>
        <xdr:cNvSpPr txBox="1"/>
      </xdr:nvSpPr>
      <xdr:spPr>
        <a:xfrm>
          <a:off x="15798800" y="1030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75474</xdr:rowOff>
    </xdr:from>
    <xdr:to>
      <xdr:col>22</xdr:col>
      <xdr:colOff>254000</xdr:colOff>
      <xdr:row>62</xdr:row>
      <xdr:rowOff>5624</xdr:rowOff>
    </xdr:to>
    <xdr:sp macro="" textlink="">
      <xdr:nvSpPr>
        <xdr:cNvPr id="337" name="円/楕円 336"/>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15801</xdr:rowOff>
    </xdr:from>
    <xdr:ext cx="762000" cy="259045"/>
    <xdr:sp macro="" textlink="">
      <xdr:nvSpPr>
        <xdr:cNvPr id="338" name="テキスト ボックス 337"/>
        <xdr:cNvSpPr txBox="1"/>
      </xdr:nvSpPr>
      <xdr:spPr>
        <a:xfrm>
          <a:off x="14909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14805</xdr:rowOff>
    </xdr:from>
    <xdr:to>
      <xdr:col>21</xdr:col>
      <xdr:colOff>50800</xdr:colOff>
      <xdr:row>61</xdr:row>
      <xdr:rowOff>116405</xdr:rowOff>
    </xdr:to>
    <xdr:sp macro="" textlink="">
      <xdr:nvSpPr>
        <xdr:cNvPr id="339" name="円/楕円 338"/>
        <xdr:cNvSpPr/>
      </xdr:nvSpPr>
      <xdr:spPr>
        <a:xfrm>
          <a:off x="14351000" y="104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126582</xdr:rowOff>
    </xdr:from>
    <xdr:ext cx="762000" cy="259045"/>
    <xdr:sp macro="" textlink="">
      <xdr:nvSpPr>
        <xdr:cNvPr id="340" name="テキスト ボックス 339"/>
        <xdr:cNvSpPr txBox="1"/>
      </xdr:nvSpPr>
      <xdr:spPr>
        <a:xfrm>
          <a:off x="14020800" y="1024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25836</xdr:rowOff>
    </xdr:from>
    <xdr:to>
      <xdr:col>19</xdr:col>
      <xdr:colOff>533400</xdr:colOff>
      <xdr:row>61</xdr:row>
      <xdr:rowOff>127436</xdr:rowOff>
    </xdr:to>
    <xdr:sp macro="" textlink="">
      <xdr:nvSpPr>
        <xdr:cNvPr id="341" name="円/楕円 340"/>
        <xdr:cNvSpPr/>
      </xdr:nvSpPr>
      <xdr:spPr>
        <a:xfrm>
          <a:off x="134620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137613</xdr:rowOff>
    </xdr:from>
    <xdr:ext cx="762000" cy="259045"/>
    <xdr:sp macro="" textlink="">
      <xdr:nvSpPr>
        <xdr:cNvPr id="342" name="テキスト ボックス 341"/>
        <xdr:cNvSpPr txBox="1"/>
      </xdr:nvSpPr>
      <xdr:spPr>
        <a:xfrm>
          <a:off x="13131800" y="1025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ここ数年は、類似団体を下回る傾向ではあるが、今後においても起債発行の抑制に努める。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41</xdr:row>
      <xdr:rowOff>143764</xdr:rowOff>
    </xdr:to>
    <xdr:cxnSp macro="">
      <xdr:nvCxnSpPr>
        <xdr:cNvPr id="373" name="直線コネクタ 372"/>
        <xdr:cNvCxnSpPr/>
      </xdr:nvCxnSpPr>
      <xdr:spPr>
        <a:xfrm>
          <a:off x="16179800" y="715391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41</xdr:row>
      <xdr:rowOff>153416</xdr:rowOff>
    </xdr:to>
    <xdr:cxnSp macro="">
      <xdr:nvCxnSpPr>
        <xdr:cNvPr id="376" name="直線コネクタ 375"/>
        <xdr:cNvCxnSpPr/>
      </xdr:nvCxnSpPr>
      <xdr:spPr>
        <a:xfrm flipV="1">
          <a:off x="15290800" y="7153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153416</xdr:rowOff>
    </xdr:from>
    <xdr:to>
      <xdr:col>22</xdr:col>
      <xdr:colOff>203200</xdr:colOff>
      <xdr:row>42</xdr:row>
      <xdr:rowOff>59182</xdr:rowOff>
    </xdr:to>
    <xdr:cxnSp macro="">
      <xdr:nvCxnSpPr>
        <xdr:cNvPr id="379" name="直線コネクタ 378"/>
        <xdr:cNvCxnSpPr/>
      </xdr:nvCxnSpPr>
      <xdr:spPr>
        <a:xfrm flipV="1">
          <a:off x="14401800" y="718286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59182</xdr:rowOff>
    </xdr:from>
    <xdr:to>
      <xdr:col>21</xdr:col>
      <xdr:colOff>0</xdr:colOff>
      <xdr:row>43</xdr:row>
      <xdr:rowOff>8382</xdr:rowOff>
    </xdr:to>
    <xdr:cxnSp macro="">
      <xdr:nvCxnSpPr>
        <xdr:cNvPr id="382" name="直線コネクタ 381"/>
        <xdr:cNvCxnSpPr/>
      </xdr:nvCxnSpPr>
      <xdr:spPr>
        <a:xfrm flipV="1">
          <a:off x="13512800" y="726008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92964</xdr:rowOff>
    </xdr:from>
    <xdr:to>
      <xdr:col>24</xdr:col>
      <xdr:colOff>609600</xdr:colOff>
      <xdr:row>42</xdr:row>
      <xdr:rowOff>23114</xdr:rowOff>
    </xdr:to>
    <xdr:sp macro="" textlink="">
      <xdr:nvSpPr>
        <xdr:cNvPr id="392" name="円/楕円 391"/>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109491</xdr:rowOff>
    </xdr:from>
    <xdr:ext cx="762000" cy="259045"/>
    <xdr:sp macro="" textlink="">
      <xdr:nvSpPr>
        <xdr:cNvPr id="393" name="公債費負担の状況該当値テキスト"/>
        <xdr:cNvSpPr txBox="1"/>
      </xdr:nvSpPr>
      <xdr:spPr>
        <a:xfrm>
          <a:off x="17106900" y="696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4" name="円/楕円 393"/>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95" name="テキスト ボックス 39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102616</xdr:rowOff>
    </xdr:from>
    <xdr:to>
      <xdr:col>22</xdr:col>
      <xdr:colOff>254000</xdr:colOff>
      <xdr:row>42</xdr:row>
      <xdr:rowOff>32766</xdr:rowOff>
    </xdr:to>
    <xdr:sp macro="" textlink="">
      <xdr:nvSpPr>
        <xdr:cNvPr id="396" name="円/楕円 395"/>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97" name="テキスト ボックス 396"/>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8382</xdr:rowOff>
    </xdr:from>
    <xdr:to>
      <xdr:col>21</xdr:col>
      <xdr:colOff>50800</xdr:colOff>
      <xdr:row>42</xdr:row>
      <xdr:rowOff>109982</xdr:rowOff>
    </xdr:to>
    <xdr:sp macro="" textlink="">
      <xdr:nvSpPr>
        <xdr:cNvPr id="398" name="円/楕円 397"/>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120159</xdr:rowOff>
    </xdr:from>
    <xdr:ext cx="762000" cy="259045"/>
    <xdr:sp macro="" textlink="">
      <xdr:nvSpPr>
        <xdr:cNvPr id="399" name="テキスト ボックス 398"/>
        <xdr:cNvSpPr txBox="1"/>
      </xdr:nvSpPr>
      <xdr:spPr>
        <a:xfrm>
          <a:off x="14020800" y="69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0" name="円/楕円 399"/>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401" name="テキスト ボックス 400"/>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充当可能基金の増等により、健全性が保たれている。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1" name="フローチャート : 判断 440"/>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2" name="テキスト ボックス 441"/>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3" name="フローチャート : 判断 44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4" name="テキスト ボックス 443"/>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5" name="フローチャート : 判断 444"/>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29590</xdr:rowOff>
    </xdr:from>
    <xdr:ext cx="762000" cy="259045"/>
    <xdr:sp macro="" textlink="">
      <xdr:nvSpPr>
        <xdr:cNvPr id="446" name="テキスト ボックス 445"/>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71483</xdr:rowOff>
    </xdr:from>
    <xdr:to>
      <xdr:col>19</xdr:col>
      <xdr:colOff>533400</xdr:colOff>
      <xdr:row>14</xdr:row>
      <xdr:rowOff>1633</xdr:rowOff>
    </xdr:to>
    <xdr:sp macro="" textlink="">
      <xdr:nvSpPr>
        <xdr:cNvPr id="452" name="円/楕円 451"/>
        <xdr:cNvSpPr/>
      </xdr:nvSpPr>
      <xdr:spPr>
        <a:xfrm>
          <a:off x="13462000" y="23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11810</xdr:rowOff>
    </xdr:from>
    <xdr:ext cx="762000" cy="259045"/>
    <xdr:sp macro="" textlink="">
      <xdr:nvSpPr>
        <xdr:cNvPr id="453" name="テキスト ボックス 452"/>
        <xdr:cNvSpPr txBox="1"/>
      </xdr:nvSpPr>
      <xdr:spPr>
        <a:xfrm>
          <a:off x="13131800" y="206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北海道今金町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5,730
5,728
568.25
5,333,625
5,265,426
28,328
3,576,341
4,964,345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類似団体平均を下回っている状況ではあるが、今後においても定員管理等に努め、現状維持を図る。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143002</xdr:rowOff>
    </xdr:from>
    <xdr:to>
      <xdr:col>7</xdr:col>
      <xdr:colOff>15875</xdr:colOff>
      <xdr:row>35</xdr:row>
      <xdr:rowOff>165862</xdr:rowOff>
    </xdr:to>
    <xdr:cxnSp macro="">
      <xdr:nvCxnSpPr>
        <xdr:cNvPr id="62" name="直線コネクタ 61"/>
        <xdr:cNvCxnSpPr/>
      </xdr:nvCxnSpPr>
      <xdr:spPr>
        <a:xfrm>
          <a:off x="3987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124714</xdr:rowOff>
    </xdr:from>
    <xdr:to>
      <xdr:col>5</xdr:col>
      <xdr:colOff>549275</xdr:colOff>
      <xdr:row>35</xdr:row>
      <xdr:rowOff>143002</xdr:rowOff>
    </xdr:to>
    <xdr:cxnSp macro="">
      <xdr:nvCxnSpPr>
        <xdr:cNvPr id="65" name="直線コネクタ 64"/>
        <xdr:cNvCxnSpPr/>
      </xdr:nvCxnSpPr>
      <xdr:spPr>
        <a:xfrm>
          <a:off x="3098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124714</xdr:rowOff>
    </xdr:from>
    <xdr:to>
      <xdr:col>4</xdr:col>
      <xdr:colOff>346075</xdr:colOff>
      <xdr:row>35</xdr:row>
      <xdr:rowOff>161290</xdr:rowOff>
    </xdr:to>
    <xdr:cxnSp macro="">
      <xdr:nvCxnSpPr>
        <xdr:cNvPr id="68" name="直線コネクタ 67"/>
        <xdr:cNvCxnSpPr/>
      </xdr:nvCxnSpPr>
      <xdr:spPr>
        <a:xfrm flipV="1">
          <a:off x="2209800" y="61254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35</xdr:row>
      <xdr:rowOff>170434</xdr:rowOff>
    </xdr:to>
    <xdr:cxnSp macro="">
      <xdr:nvCxnSpPr>
        <xdr:cNvPr id="71" name="直線コネクタ 70"/>
        <xdr:cNvCxnSpPr/>
      </xdr:nvCxnSpPr>
      <xdr:spPr>
        <a:xfrm flipV="1">
          <a:off x="1320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1" name="円/楕円 80"/>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2"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92202</xdr:rowOff>
    </xdr:from>
    <xdr:to>
      <xdr:col>5</xdr:col>
      <xdr:colOff>600075</xdr:colOff>
      <xdr:row>36</xdr:row>
      <xdr:rowOff>22352</xdr:rowOff>
    </xdr:to>
    <xdr:sp macro="" textlink="">
      <xdr:nvSpPr>
        <xdr:cNvPr id="83" name="円/楕円 82"/>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32529</xdr:rowOff>
    </xdr:from>
    <xdr:ext cx="736600" cy="259045"/>
    <xdr:sp macro="" textlink="">
      <xdr:nvSpPr>
        <xdr:cNvPr id="84" name="テキスト ボックス 83"/>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73914</xdr:rowOff>
    </xdr:from>
    <xdr:to>
      <xdr:col>4</xdr:col>
      <xdr:colOff>396875</xdr:colOff>
      <xdr:row>36</xdr:row>
      <xdr:rowOff>4064</xdr:rowOff>
    </xdr:to>
    <xdr:sp macro="" textlink="">
      <xdr:nvSpPr>
        <xdr:cNvPr id="85" name="円/楕円 84"/>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14241</xdr:rowOff>
    </xdr:from>
    <xdr:ext cx="762000" cy="259045"/>
    <xdr:sp macro="" textlink="">
      <xdr:nvSpPr>
        <xdr:cNvPr id="86" name="テキスト ボックス 85"/>
        <xdr:cNvSpPr txBox="1"/>
      </xdr:nvSpPr>
      <xdr:spPr>
        <a:xfrm>
          <a:off x="2717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7" name="円/楕円 86"/>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88" name="テキスト ボックス 87"/>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119634</xdr:rowOff>
    </xdr:from>
    <xdr:to>
      <xdr:col>1</xdr:col>
      <xdr:colOff>676275</xdr:colOff>
      <xdr:row>36</xdr:row>
      <xdr:rowOff>49784</xdr:rowOff>
    </xdr:to>
    <xdr:sp macro="" textlink="">
      <xdr:nvSpPr>
        <xdr:cNvPr id="89" name="円/楕円 88"/>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59961</xdr:rowOff>
    </xdr:from>
    <xdr:ext cx="762000" cy="259045"/>
    <xdr:sp macro="" textlink="">
      <xdr:nvSpPr>
        <xdr:cNvPr id="90" name="テキスト ボックス 89"/>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類似団体平均を上回っており、値年増加している状況にある。</a:t>
          </a:r>
          <a:endParaRPr kumimoji="1" lang="en-US" altLang="ja-JP" sz="1300">
            <a:latin typeface="ＭＳ Ｐゴシック"/>
          </a:endParaRPr>
        </a:p>
        <a:p>
          <a:r>
            <a:rPr kumimoji="1" lang="ja-JP" altLang="en-US" sz="1300">
              <a:latin typeface="ＭＳ Ｐゴシック"/>
            </a:rPr>
            <a:t>　行財政改革等により、徹底した内部管理経費等の削減に努める。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163576</xdr:rowOff>
    </xdr:from>
    <xdr:to>
      <xdr:col>24</xdr:col>
      <xdr:colOff>31750</xdr:colOff>
      <xdr:row>17</xdr:row>
      <xdr:rowOff>106426</xdr:rowOff>
    </xdr:to>
    <xdr:cxnSp macro="">
      <xdr:nvCxnSpPr>
        <xdr:cNvPr id="120" name="直線コネクタ 119"/>
        <xdr:cNvCxnSpPr/>
      </xdr:nvCxnSpPr>
      <xdr:spPr>
        <a:xfrm>
          <a:off x="15671800" y="290677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145288</xdr:rowOff>
    </xdr:from>
    <xdr:to>
      <xdr:col>22</xdr:col>
      <xdr:colOff>565150</xdr:colOff>
      <xdr:row>16</xdr:row>
      <xdr:rowOff>163576</xdr:rowOff>
    </xdr:to>
    <xdr:cxnSp macro="">
      <xdr:nvCxnSpPr>
        <xdr:cNvPr id="123" name="直線コネクタ 122"/>
        <xdr:cNvCxnSpPr/>
      </xdr:nvCxnSpPr>
      <xdr:spPr>
        <a:xfrm>
          <a:off x="14782800" y="2888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122428</xdr:rowOff>
    </xdr:from>
    <xdr:to>
      <xdr:col>21</xdr:col>
      <xdr:colOff>361950</xdr:colOff>
      <xdr:row>16</xdr:row>
      <xdr:rowOff>145288</xdr:rowOff>
    </xdr:to>
    <xdr:cxnSp macro="">
      <xdr:nvCxnSpPr>
        <xdr:cNvPr id="126" name="直線コネクタ 125"/>
        <xdr:cNvCxnSpPr/>
      </xdr:nvCxnSpPr>
      <xdr:spPr>
        <a:xfrm>
          <a:off x="13893800" y="2865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122428</xdr:rowOff>
    </xdr:to>
    <xdr:cxnSp macro="">
      <xdr:nvCxnSpPr>
        <xdr:cNvPr id="129" name="直線コネクタ 128"/>
        <xdr:cNvCxnSpPr/>
      </xdr:nvCxnSpPr>
      <xdr:spPr>
        <a:xfrm>
          <a:off x="13004800" y="2847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39" name="円/楕円 138"/>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27703</xdr:rowOff>
    </xdr:from>
    <xdr:ext cx="762000" cy="259045"/>
    <xdr:sp macro="" textlink="">
      <xdr:nvSpPr>
        <xdr:cNvPr id="140"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112776</xdr:rowOff>
    </xdr:from>
    <xdr:to>
      <xdr:col>22</xdr:col>
      <xdr:colOff>615950</xdr:colOff>
      <xdr:row>17</xdr:row>
      <xdr:rowOff>42926</xdr:rowOff>
    </xdr:to>
    <xdr:sp macro="" textlink="">
      <xdr:nvSpPr>
        <xdr:cNvPr id="141" name="円/楕円 140"/>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27703</xdr:rowOff>
    </xdr:from>
    <xdr:ext cx="736600" cy="259045"/>
    <xdr:sp macro="" textlink="">
      <xdr:nvSpPr>
        <xdr:cNvPr id="142" name="テキスト ボックス 141"/>
        <xdr:cNvSpPr txBox="1"/>
      </xdr:nvSpPr>
      <xdr:spPr>
        <a:xfrm>
          <a:off x="15290800" y="2942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94488</xdr:rowOff>
    </xdr:from>
    <xdr:to>
      <xdr:col>21</xdr:col>
      <xdr:colOff>412750</xdr:colOff>
      <xdr:row>17</xdr:row>
      <xdr:rowOff>24638</xdr:rowOff>
    </xdr:to>
    <xdr:sp macro="" textlink="">
      <xdr:nvSpPr>
        <xdr:cNvPr id="143" name="円/楕円 142"/>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44" name="テキスト ボックス 143"/>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45" name="円/楕円 144"/>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46" name="テキスト ボックス 14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7" name="円/楕円 146"/>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8" name="テキスト ボックス 147"/>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類似団体平均と同水準となっており、子育て支援等による町単独扶助費の増が要因となっている。今後においては、住民ニーズを的確に把握し、効率的な運用とともに抑制に努める。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54</xdr:row>
      <xdr:rowOff>50800</xdr:rowOff>
    </xdr:to>
    <xdr:cxnSp macro="">
      <xdr:nvCxnSpPr>
        <xdr:cNvPr id="181" name="直線コネクタ 180"/>
        <xdr:cNvCxnSpPr/>
      </xdr:nvCxnSpPr>
      <xdr:spPr>
        <a:xfrm>
          <a:off x="3987800" y="9156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69850</xdr:rowOff>
    </xdr:to>
    <xdr:cxnSp macro="">
      <xdr:nvCxnSpPr>
        <xdr:cNvPr id="184" name="直線コネクタ 183"/>
        <xdr:cNvCxnSpPr/>
      </xdr:nvCxnSpPr>
      <xdr:spPr>
        <a:xfrm>
          <a:off x="3098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53</xdr:row>
      <xdr:rowOff>88900</xdr:rowOff>
    </xdr:to>
    <xdr:cxnSp macro="">
      <xdr:nvCxnSpPr>
        <xdr:cNvPr id="187" name="直線コネクタ 186"/>
        <xdr:cNvCxnSpPr/>
      </xdr:nvCxnSpPr>
      <xdr:spPr>
        <a:xfrm flipV="1">
          <a:off x="2209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107950</xdr:rowOff>
    </xdr:to>
    <xdr:cxnSp macro="">
      <xdr:nvCxnSpPr>
        <xdr:cNvPr id="190" name="直線コネクタ 189"/>
        <xdr:cNvCxnSpPr/>
      </xdr:nvCxnSpPr>
      <xdr:spPr>
        <a:xfrm flipV="1">
          <a:off x="1320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0" name="円/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2" name="円/楕円 201"/>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3" name="テキスト ボックス 202"/>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04" name="円/楕円 203"/>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05" name="テキスト ボックス 204"/>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06" name="円/楕円 205"/>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07" name="テキスト ボックス 206"/>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08" name="円/楕円 207"/>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09" name="テキスト ボックス 208"/>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類似団体と同水準まで増えているが、各特別会計への操出金の増加が主な要因となっている。</a:t>
          </a:r>
          <a:endParaRPr kumimoji="1" lang="en-US" altLang="ja-JP" sz="1300">
            <a:latin typeface="ＭＳ Ｐゴシック"/>
          </a:endParaRPr>
        </a:p>
        <a:p>
          <a:r>
            <a:rPr kumimoji="1" lang="ja-JP" altLang="en-US" sz="1300">
              <a:latin typeface="ＭＳ Ｐゴシック"/>
            </a:rPr>
            <a:t>　各特別会計における経費の節減を図り、企業会計の健全化に努める。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132715</xdr:rowOff>
    </xdr:to>
    <xdr:cxnSp macro="">
      <xdr:nvCxnSpPr>
        <xdr:cNvPr id="237" name="直線コネクタ 236"/>
        <xdr:cNvCxnSpPr/>
      </xdr:nvCxnSpPr>
      <xdr:spPr>
        <a:xfrm>
          <a:off x="15671800" y="977392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167005</xdr:rowOff>
    </xdr:from>
    <xdr:to>
      <xdr:col>22</xdr:col>
      <xdr:colOff>565150</xdr:colOff>
      <xdr:row>57</xdr:row>
      <xdr:rowOff>1270</xdr:rowOff>
    </xdr:to>
    <xdr:cxnSp macro="">
      <xdr:nvCxnSpPr>
        <xdr:cNvPr id="240" name="直線コネクタ 239"/>
        <xdr:cNvCxnSpPr/>
      </xdr:nvCxnSpPr>
      <xdr:spPr>
        <a:xfrm>
          <a:off x="14782800" y="9768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167005</xdr:rowOff>
    </xdr:from>
    <xdr:to>
      <xdr:col>21</xdr:col>
      <xdr:colOff>361950</xdr:colOff>
      <xdr:row>56</xdr:row>
      <xdr:rowOff>167005</xdr:rowOff>
    </xdr:to>
    <xdr:cxnSp macro="">
      <xdr:nvCxnSpPr>
        <xdr:cNvPr id="243" name="直線コネクタ 242"/>
        <xdr:cNvCxnSpPr/>
      </xdr:nvCxnSpPr>
      <xdr:spPr>
        <a:xfrm>
          <a:off x="13893800" y="9768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167005</xdr:rowOff>
    </xdr:from>
    <xdr:to>
      <xdr:col>20</xdr:col>
      <xdr:colOff>158750</xdr:colOff>
      <xdr:row>57</xdr:row>
      <xdr:rowOff>18415</xdr:rowOff>
    </xdr:to>
    <xdr:cxnSp macro="">
      <xdr:nvCxnSpPr>
        <xdr:cNvPr id="246" name="直線コネクタ 245"/>
        <xdr:cNvCxnSpPr/>
      </xdr:nvCxnSpPr>
      <xdr:spPr>
        <a:xfrm flipV="1">
          <a:off x="13004800" y="97682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81915</xdr:rowOff>
    </xdr:from>
    <xdr:to>
      <xdr:col>24</xdr:col>
      <xdr:colOff>82550</xdr:colOff>
      <xdr:row>58</xdr:row>
      <xdr:rowOff>12065</xdr:rowOff>
    </xdr:to>
    <xdr:sp macro="" textlink="">
      <xdr:nvSpPr>
        <xdr:cNvPr id="256" name="円/楕円 255"/>
        <xdr:cNvSpPr/>
      </xdr:nvSpPr>
      <xdr:spPr>
        <a:xfrm>
          <a:off x="164592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98442</xdr:rowOff>
    </xdr:from>
    <xdr:ext cx="762000" cy="259045"/>
    <xdr:sp macro="" textlink="">
      <xdr:nvSpPr>
        <xdr:cNvPr id="257" name="その他該当値テキスト"/>
        <xdr:cNvSpPr txBox="1"/>
      </xdr:nvSpPr>
      <xdr:spPr>
        <a:xfrm>
          <a:off x="16598900" y="969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58" name="円/楕円 257"/>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59" name="テキスト ボックス 258"/>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116205</xdr:rowOff>
    </xdr:from>
    <xdr:to>
      <xdr:col>21</xdr:col>
      <xdr:colOff>412750</xdr:colOff>
      <xdr:row>57</xdr:row>
      <xdr:rowOff>46355</xdr:rowOff>
    </xdr:to>
    <xdr:sp macro="" textlink="">
      <xdr:nvSpPr>
        <xdr:cNvPr id="260" name="円/楕円 259"/>
        <xdr:cNvSpPr/>
      </xdr:nvSpPr>
      <xdr:spPr>
        <a:xfrm>
          <a:off x="14732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56532</xdr:rowOff>
    </xdr:from>
    <xdr:ext cx="762000" cy="259045"/>
    <xdr:sp macro="" textlink="">
      <xdr:nvSpPr>
        <xdr:cNvPr id="261" name="テキスト ボックス 260"/>
        <xdr:cNvSpPr txBox="1"/>
      </xdr:nvSpPr>
      <xdr:spPr>
        <a:xfrm>
          <a:off x="14401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116205</xdr:rowOff>
    </xdr:from>
    <xdr:to>
      <xdr:col>20</xdr:col>
      <xdr:colOff>209550</xdr:colOff>
      <xdr:row>57</xdr:row>
      <xdr:rowOff>46355</xdr:rowOff>
    </xdr:to>
    <xdr:sp macro="" textlink="">
      <xdr:nvSpPr>
        <xdr:cNvPr id="262" name="円/楕円 261"/>
        <xdr:cNvSpPr/>
      </xdr:nvSpPr>
      <xdr:spPr>
        <a:xfrm>
          <a:off x="13843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56532</xdr:rowOff>
    </xdr:from>
    <xdr:ext cx="762000" cy="259045"/>
    <xdr:sp macro="" textlink="">
      <xdr:nvSpPr>
        <xdr:cNvPr id="263" name="テキスト ボックス 262"/>
        <xdr:cNvSpPr txBox="1"/>
      </xdr:nvSpPr>
      <xdr:spPr>
        <a:xfrm>
          <a:off x="13512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139065</xdr:rowOff>
    </xdr:from>
    <xdr:to>
      <xdr:col>19</xdr:col>
      <xdr:colOff>6350</xdr:colOff>
      <xdr:row>57</xdr:row>
      <xdr:rowOff>69215</xdr:rowOff>
    </xdr:to>
    <xdr:sp macro="" textlink="">
      <xdr:nvSpPr>
        <xdr:cNvPr id="264" name="円/楕円 263"/>
        <xdr:cNvSpPr/>
      </xdr:nvSpPr>
      <xdr:spPr>
        <a:xfrm>
          <a:off x="12954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79392</xdr:rowOff>
    </xdr:from>
    <xdr:ext cx="762000" cy="259045"/>
    <xdr:sp macro="" textlink="">
      <xdr:nvSpPr>
        <xdr:cNvPr id="265" name="テキスト ボックス 264"/>
        <xdr:cNvSpPr txBox="1"/>
      </xdr:nvSpPr>
      <xdr:spPr>
        <a:xfrm>
          <a:off x="12623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類似団体平均を上回ってはいるが、ここ数年間は、同水準を保っている状況。特に一部事務組合及び病院会計等への操出金が増加傾向にあり、経費の節減に努める。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48623</xdr:rowOff>
    </xdr:to>
    <xdr:cxnSp macro="">
      <xdr:nvCxnSpPr>
        <xdr:cNvPr id="299" name="直線コネクタ 298"/>
        <xdr:cNvCxnSpPr/>
      </xdr:nvCxnSpPr>
      <xdr:spPr>
        <a:xfrm>
          <a:off x="15671800" y="65506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55154</xdr:rowOff>
    </xdr:to>
    <xdr:cxnSp macro="">
      <xdr:nvCxnSpPr>
        <xdr:cNvPr id="302" name="直線コネクタ 301"/>
        <xdr:cNvCxnSpPr/>
      </xdr:nvCxnSpPr>
      <xdr:spPr>
        <a:xfrm flipV="1">
          <a:off x="14782800" y="65506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42091</xdr:rowOff>
    </xdr:from>
    <xdr:to>
      <xdr:col>21</xdr:col>
      <xdr:colOff>361950</xdr:colOff>
      <xdr:row>38</xdr:row>
      <xdr:rowOff>55154</xdr:rowOff>
    </xdr:to>
    <xdr:cxnSp macro="">
      <xdr:nvCxnSpPr>
        <xdr:cNvPr id="305" name="直線コネクタ 304"/>
        <xdr:cNvCxnSpPr/>
      </xdr:nvCxnSpPr>
      <xdr:spPr>
        <a:xfrm>
          <a:off x="13893800" y="65571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42091</xdr:rowOff>
    </xdr:to>
    <xdr:cxnSp macro="">
      <xdr:nvCxnSpPr>
        <xdr:cNvPr id="308" name="直線コネクタ 307"/>
        <xdr:cNvCxnSpPr/>
      </xdr:nvCxnSpPr>
      <xdr:spPr>
        <a:xfrm>
          <a:off x="13004800" y="65049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169273</xdr:rowOff>
    </xdr:from>
    <xdr:to>
      <xdr:col>24</xdr:col>
      <xdr:colOff>82550</xdr:colOff>
      <xdr:row>38</xdr:row>
      <xdr:rowOff>99423</xdr:rowOff>
    </xdr:to>
    <xdr:sp macro="" textlink="">
      <xdr:nvSpPr>
        <xdr:cNvPr id="318" name="円/楕円 317"/>
        <xdr:cNvSpPr/>
      </xdr:nvSpPr>
      <xdr:spPr>
        <a:xfrm>
          <a:off x="164592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141350</xdr:rowOff>
    </xdr:from>
    <xdr:ext cx="762000" cy="259045"/>
    <xdr:sp macro="" textlink="">
      <xdr:nvSpPr>
        <xdr:cNvPr id="319" name="補助費等該当値テキスト"/>
        <xdr:cNvSpPr txBox="1"/>
      </xdr:nvSpPr>
      <xdr:spPr>
        <a:xfrm>
          <a:off x="16598900" y="64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0" name="円/楕円 319"/>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1" name="テキスト ボックス 320"/>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4354</xdr:rowOff>
    </xdr:from>
    <xdr:to>
      <xdr:col>21</xdr:col>
      <xdr:colOff>412750</xdr:colOff>
      <xdr:row>38</xdr:row>
      <xdr:rowOff>105954</xdr:rowOff>
    </xdr:to>
    <xdr:sp macro="" textlink="">
      <xdr:nvSpPr>
        <xdr:cNvPr id="322" name="円/楕円 321"/>
        <xdr:cNvSpPr/>
      </xdr:nvSpPr>
      <xdr:spPr>
        <a:xfrm>
          <a:off x="14732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90731</xdr:rowOff>
    </xdr:from>
    <xdr:ext cx="762000" cy="259045"/>
    <xdr:sp macro="" textlink="">
      <xdr:nvSpPr>
        <xdr:cNvPr id="323" name="テキスト ボックス 322"/>
        <xdr:cNvSpPr txBox="1"/>
      </xdr:nvSpPr>
      <xdr:spPr>
        <a:xfrm>
          <a:off x="14401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162741</xdr:rowOff>
    </xdr:from>
    <xdr:to>
      <xdr:col>20</xdr:col>
      <xdr:colOff>209550</xdr:colOff>
      <xdr:row>38</xdr:row>
      <xdr:rowOff>92891</xdr:rowOff>
    </xdr:to>
    <xdr:sp macro="" textlink="">
      <xdr:nvSpPr>
        <xdr:cNvPr id="324" name="円/楕円 323"/>
        <xdr:cNvSpPr/>
      </xdr:nvSpPr>
      <xdr:spPr>
        <a:xfrm>
          <a:off x="13843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77668</xdr:rowOff>
    </xdr:from>
    <xdr:ext cx="762000" cy="259045"/>
    <xdr:sp macro="" textlink="">
      <xdr:nvSpPr>
        <xdr:cNvPr id="325" name="テキスト ボックス 324"/>
        <xdr:cNvSpPr txBox="1"/>
      </xdr:nvSpPr>
      <xdr:spPr>
        <a:xfrm>
          <a:off x="13512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26" name="円/楕円 32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27" name="テキスト ボックス 32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類似団体平気を下回ってはいるものの、年々増加傾向にあり、公債費の負担が町財政を圧迫する要因の一つとなっている。</a:t>
          </a:r>
          <a:endParaRPr kumimoji="1" lang="en-US" altLang="ja-JP" sz="1300">
            <a:latin typeface="ＭＳ Ｐゴシック"/>
          </a:endParaRPr>
        </a:p>
        <a:p>
          <a:r>
            <a:rPr kumimoji="1" lang="ja-JP" altLang="en-US" sz="1300">
              <a:latin typeface="ＭＳ Ｐゴシック"/>
            </a:rPr>
            <a:t>　自主財源が乏しい中で、一定規模の事業を行う場合、借り入れに頼らざるを得ない状況。このため、財政的優遇措置のある資金の活用に努めるとともに、抑制を図る。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3556</xdr:rowOff>
    </xdr:to>
    <xdr:cxnSp macro="">
      <xdr:nvCxnSpPr>
        <xdr:cNvPr id="357" name="直線コネクタ 356"/>
        <xdr:cNvCxnSpPr/>
      </xdr:nvCxnSpPr>
      <xdr:spPr>
        <a:xfrm>
          <a:off x="3987800" y="133217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120142</xdr:rowOff>
    </xdr:to>
    <xdr:cxnSp macro="">
      <xdr:nvCxnSpPr>
        <xdr:cNvPr id="360" name="直線コネクタ 359"/>
        <xdr:cNvCxnSpPr/>
      </xdr:nvCxnSpPr>
      <xdr:spPr>
        <a:xfrm>
          <a:off x="3098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92711</xdr:rowOff>
    </xdr:to>
    <xdr:cxnSp macro="">
      <xdr:nvCxnSpPr>
        <xdr:cNvPr id="363" name="直線コネクタ 362"/>
        <xdr:cNvCxnSpPr/>
      </xdr:nvCxnSpPr>
      <xdr:spPr>
        <a:xfrm flipV="1">
          <a:off x="2209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92711</xdr:rowOff>
    </xdr:to>
    <xdr:cxnSp macro="">
      <xdr:nvCxnSpPr>
        <xdr:cNvPr id="366" name="直線コネクタ 365"/>
        <xdr:cNvCxnSpPr/>
      </xdr:nvCxnSpPr>
      <xdr:spPr>
        <a:xfrm>
          <a:off x="1320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76" name="円/楕円 375"/>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77" name="公債費該当値テキスト"/>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78" name="円/楕円 377"/>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9669</xdr:rowOff>
    </xdr:from>
    <xdr:ext cx="736600" cy="259045"/>
    <xdr:sp macro="" textlink="">
      <xdr:nvSpPr>
        <xdr:cNvPr id="379" name="テキスト ボックス 378"/>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80" name="円/楕円 379"/>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81" name="テキスト ボックス 380"/>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82" name="円/楕円 381"/>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3" name="テキスト ボックス 382"/>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84" name="円/楕円 38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85" name="テキスト ボックス 384"/>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類似団体と同水準となり、歳出においては更なる経費の削減に向けた取り組みが必要となる。また、歳入においては、財源の確保に努める。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35560</xdr:rowOff>
    </xdr:from>
    <xdr:to>
      <xdr:col>24</xdr:col>
      <xdr:colOff>31750</xdr:colOff>
      <xdr:row>75</xdr:row>
      <xdr:rowOff>69850</xdr:rowOff>
    </xdr:to>
    <xdr:cxnSp macro="">
      <xdr:nvCxnSpPr>
        <xdr:cNvPr id="420" name="直線コネクタ 419"/>
        <xdr:cNvCxnSpPr/>
      </xdr:nvCxnSpPr>
      <xdr:spPr>
        <a:xfrm>
          <a:off x="15671800" y="127228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xdr:rowOff>
    </xdr:from>
    <xdr:to>
      <xdr:col>22</xdr:col>
      <xdr:colOff>565150</xdr:colOff>
      <xdr:row>74</xdr:row>
      <xdr:rowOff>35560</xdr:rowOff>
    </xdr:to>
    <xdr:cxnSp macro="">
      <xdr:nvCxnSpPr>
        <xdr:cNvPr id="423" name="直線コネクタ 422"/>
        <xdr:cNvCxnSpPr/>
      </xdr:nvCxnSpPr>
      <xdr:spPr>
        <a:xfrm>
          <a:off x="14782800" y="1270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xdr:rowOff>
    </xdr:from>
    <xdr:to>
      <xdr:col>21</xdr:col>
      <xdr:colOff>361950</xdr:colOff>
      <xdr:row>74</xdr:row>
      <xdr:rowOff>22497</xdr:rowOff>
    </xdr:to>
    <xdr:cxnSp macro="">
      <xdr:nvCxnSpPr>
        <xdr:cNvPr id="426" name="直線コネクタ 425"/>
        <xdr:cNvCxnSpPr/>
      </xdr:nvCxnSpPr>
      <xdr:spPr>
        <a:xfrm flipV="1">
          <a:off x="13893800" y="127000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6169</xdr:rowOff>
    </xdr:from>
    <xdr:to>
      <xdr:col>20</xdr:col>
      <xdr:colOff>158750</xdr:colOff>
      <xdr:row>74</xdr:row>
      <xdr:rowOff>22497</xdr:rowOff>
    </xdr:to>
    <xdr:cxnSp macro="">
      <xdr:nvCxnSpPr>
        <xdr:cNvPr id="429" name="直線コネクタ 428"/>
        <xdr:cNvCxnSpPr/>
      </xdr:nvCxnSpPr>
      <xdr:spPr>
        <a:xfrm>
          <a:off x="13004800" y="126934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19050</xdr:rowOff>
    </xdr:from>
    <xdr:to>
      <xdr:col>24</xdr:col>
      <xdr:colOff>82550</xdr:colOff>
      <xdr:row>75</xdr:row>
      <xdr:rowOff>120650</xdr:rowOff>
    </xdr:to>
    <xdr:sp macro="" textlink="">
      <xdr:nvSpPr>
        <xdr:cNvPr id="439" name="円/楕円 438"/>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35577</xdr:rowOff>
    </xdr:from>
    <xdr:ext cx="762000" cy="259045"/>
    <xdr:sp macro="" textlink="">
      <xdr:nvSpPr>
        <xdr:cNvPr id="440"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156210</xdr:rowOff>
    </xdr:from>
    <xdr:to>
      <xdr:col>22</xdr:col>
      <xdr:colOff>615950</xdr:colOff>
      <xdr:row>74</xdr:row>
      <xdr:rowOff>86360</xdr:rowOff>
    </xdr:to>
    <xdr:sp macro="" textlink="">
      <xdr:nvSpPr>
        <xdr:cNvPr id="441" name="円/楕円 440"/>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96537</xdr:rowOff>
    </xdr:from>
    <xdr:ext cx="736600" cy="259045"/>
    <xdr:sp macro="" textlink="">
      <xdr:nvSpPr>
        <xdr:cNvPr id="442" name="テキスト ボックス 441"/>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133350</xdr:rowOff>
    </xdr:from>
    <xdr:to>
      <xdr:col>21</xdr:col>
      <xdr:colOff>412750</xdr:colOff>
      <xdr:row>74</xdr:row>
      <xdr:rowOff>63500</xdr:rowOff>
    </xdr:to>
    <xdr:sp macro="" textlink="">
      <xdr:nvSpPr>
        <xdr:cNvPr id="443" name="円/楕円 442"/>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73677</xdr:rowOff>
    </xdr:from>
    <xdr:ext cx="762000" cy="259045"/>
    <xdr:sp macro="" textlink="">
      <xdr:nvSpPr>
        <xdr:cNvPr id="444" name="テキスト ボックス 443"/>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143147</xdr:rowOff>
    </xdr:from>
    <xdr:to>
      <xdr:col>20</xdr:col>
      <xdr:colOff>209550</xdr:colOff>
      <xdr:row>74</xdr:row>
      <xdr:rowOff>73297</xdr:rowOff>
    </xdr:to>
    <xdr:sp macro="" textlink="">
      <xdr:nvSpPr>
        <xdr:cNvPr id="445" name="円/楕円 444"/>
        <xdr:cNvSpPr/>
      </xdr:nvSpPr>
      <xdr:spPr>
        <a:xfrm>
          <a:off x="13843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83474</xdr:rowOff>
    </xdr:from>
    <xdr:ext cx="762000" cy="259045"/>
    <xdr:sp macro="" textlink="">
      <xdr:nvSpPr>
        <xdr:cNvPr id="446" name="テキスト ボックス 445"/>
        <xdr:cNvSpPr txBox="1"/>
      </xdr:nvSpPr>
      <xdr:spPr>
        <a:xfrm>
          <a:off x="13512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126819</xdr:rowOff>
    </xdr:from>
    <xdr:to>
      <xdr:col>19</xdr:col>
      <xdr:colOff>6350</xdr:colOff>
      <xdr:row>74</xdr:row>
      <xdr:rowOff>56969</xdr:rowOff>
    </xdr:to>
    <xdr:sp macro="" textlink="">
      <xdr:nvSpPr>
        <xdr:cNvPr id="447" name="円/楕円 446"/>
        <xdr:cNvSpPr/>
      </xdr:nvSpPr>
      <xdr:spPr>
        <a:xfrm>
          <a:off x="12954000" y="126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67146</xdr:rowOff>
    </xdr:from>
    <xdr:ext cx="762000" cy="259045"/>
    <xdr:sp macro="" textlink="">
      <xdr:nvSpPr>
        <xdr:cNvPr id="448" name="テキスト ボックス 447"/>
        <xdr:cNvSpPr txBox="1"/>
      </xdr:nvSpPr>
      <xdr:spPr>
        <a:xfrm>
          <a:off x="12623800" y="1241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北海道今金町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157114</xdr:rowOff>
    </xdr:from>
    <xdr:to>
      <xdr:col>4</xdr:col>
      <xdr:colOff>1117600</xdr:colOff>
      <xdr:row>16</xdr:row>
      <xdr:rowOff>62794</xdr:rowOff>
    </xdr:to>
    <xdr:cxnSp macro="">
      <xdr:nvCxnSpPr>
        <xdr:cNvPr id="46" name="直線コネクタ 45"/>
        <xdr:cNvCxnSpPr/>
      </xdr:nvCxnSpPr>
      <xdr:spPr bwMode="auto">
        <a:xfrm flipV="1">
          <a:off x="5003800" y="2776489"/>
          <a:ext cx="647700" cy="7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33796</xdr:rowOff>
    </xdr:from>
    <xdr:to>
      <xdr:col>4</xdr:col>
      <xdr:colOff>469900</xdr:colOff>
      <xdr:row>16</xdr:row>
      <xdr:rowOff>62794</xdr:rowOff>
    </xdr:to>
    <xdr:cxnSp macro="">
      <xdr:nvCxnSpPr>
        <xdr:cNvPr id="49" name="直線コネクタ 48"/>
        <xdr:cNvCxnSpPr/>
      </xdr:nvCxnSpPr>
      <xdr:spPr bwMode="auto">
        <a:xfrm>
          <a:off x="4305300" y="2824621"/>
          <a:ext cx="698500" cy="2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33796</xdr:rowOff>
    </xdr:from>
    <xdr:to>
      <xdr:col>3</xdr:col>
      <xdr:colOff>904875</xdr:colOff>
      <xdr:row>16</xdr:row>
      <xdr:rowOff>70326</xdr:rowOff>
    </xdr:to>
    <xdr:cxnSp macro="">
      <xdr:nvCxnSpPr>
        <xdr:cNvPr id="52" name="直線コネクタ 51"/>
        <xdr:cNvCxnSpPr/>
      </xdr:nvCxnSpPr>
      <xdr:spPr bwMode="auto">
        <a:xfrm flipV="1">
          <a:off x="3606800" y="2824621"/>
          <a:ext cx="698500" cy="3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70326</xdr:rowOff>
    </xdr:from>
    <xdr:to>
      <xdr:col>3</xdr:col>
      <xdr:colOff>206375</xdr:colOff>
      <xdr:row>16</xdr:row>
      <xdr:rowOff>165927</xdr:rowOff>
    </xdr:to>
    <xdr:cxnSp macro="">
      <xdr:nvCxnSpPr>
        <xdr:cNvPr id="55" name="直線コネクタ 54"/>
        <xdr:cNvCxnSpPr/>
      </xdr:nvCxnSpPr>
      <xdr:spPr bwMode="auto">
        <a:xfrm flipV="1">
          <a:off x="2908300" y="2861151"/>
          <a:ext cx="698500" cy="9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106314</xdr:rowOff>
    </xdr:from>
    <xdr:to>
      <xdr:col>5</xdr:col>
      <xdr:colOff>34925</xdr:colOff>
      <xdr:row>16</xdr:row>
      <xdr:rowOff>36464</xdr:rowOff>
    </xdr:to>
    <xdr:sp macro="" textlink="">
      <xdr:nvSpPr>
        <xdr:cNvPr id="65" name="円/楕円 64"/>
        <xdr:cNvSpPr/>
      </xdr:nvSpPr>
      <xdr:spPr bwMode="auto">
        <a:xfrm>
          <a:off x="5600700" y="272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122841</xdr:rowOff>
    </xdr:from>
    <xdr:ext cx="762000" cy="259045"/>
    <xdr:sp macro="" textlink="">
      <xdr:nvSpPr>
        <xdr:cNvPr id="66" name="人口1人当たり決算額の推移該当値テキスト130"/>
        <xdr:cNvSpPr txBox="1"/>
      </xdr:nvSpPr>
      <xdr:spPr>
        <a:xfrm>
          <a:off x="5740400" y="25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203,064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11994</xdr:rowOff>
    </xdr:from>
    <xdr:to>
      <xdr:col>4</xdr:col>
      <xdr:colOff>520700</xdr:colOff>
      <xdr:row>16</xdr:row>
      <xdr:rowOff>113594</xdr:rowOff>
    </xdr:to>
    <xdr:sp macro="" textlink="">
      <xdr:nvSpPr>
        <xdr:cNvPr id="67" name="円/楕円 66"/>
        <xdr:cNvSpPr/>
      </xdr:nvSpPr>
      <xdr:spPr bwMode="auto">
        <a:xfrm>
          <a:off x="4953000" y="280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123771</xdr:rowOff>
    </xdr:from>
    <xdr:ext cx="736600" cy="259045"/>
    <xdr:sp macro="" textlink="">
      <xdr:nvSpPr>
        <xdr:cNvPr id="68" name="テキスト ボックス 67"/>
        <xdr:cNvSpPr txBox="1"/>
      </xdr:nvSpPr>
      <xdr:spPr>
        <a:xfrm>
          <a:off x="4622800" y="2571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189,568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154446</xdr:rowOff>
    </xdr:from>
    <xdr:to>
      <xdr:col>3</xdr:col>
      <xdr:colOff>955675</xdr:colOff>
      <xdr:row>16</xdr:row>
      <xdr:rowOff>84596</xdr:rowOff>
    </xdr:to>
    <xdr:sp macro="" textlink="">
      <xdr:nvSpPr>
        <xdr:cNvPr id="69" name="円/楕円 68"/>
        <xdr:cNvSpPr/>
      </xdr:nvSpPr>
      <xdr:spPr bwMode="auto">
        <a:xfrm>
          <a:off x="4254500" y="277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94773</xdr:rowOff>
    </xdr:from>
    <xdr:ext cx="762000" cy="259045"/>
    <xdr:sp macro="" textlink="">
      <xdr:nvSpPr>
        <xdr:cNvPr id="70" name="テキスト ボックス 69"/>
        <xdr:cNvSpPr txBox="1"/>
      </xdr:nvSpPr>
      <xdr:spPr>
        <a:xfrm>
          <a:off x="3924300" y="254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19526</xdr:rowOff>
    </xdr:from>
    <xdr:to>
      <xdr:col>3</xdr:col>
      <xdr:colOff>257175</xdr:colOff>
      <xdr:row>16</xdr:row>
      <xdr:rowOff>121126</xdr:rowOff>
    </xdr:to>
    <xdr:sp macro="" textlink="">
      <xdr:nvSpPr>
        <xdr:cNvPr id="71" name="円/楕円 70"/>
        <xdr:cNvSpPr/>
      </xdr:nvSpPr>
      <xdr:spPr bwMode="auto">
        <a:xfrm>
          <a:off x="3556000" y="281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131303</xdr:rowOff>
    </xdr:from>
    <xdr:ext cx="762000" cy="259045"/>
    <xdr:sp macro="" textlink="">
      <xdr:nvSpPr>
        <xdr:cNvPr id="72" name="テキスト ボックス 71"/>
        <xdr:cNvSpPr txBox="1"/>
      </xdr:nvSpPr>
      <xdr:spPr>
        <a:xfrm>
          <a:off x="32258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115127</xdr:rowOff>
    </xdr:from>
    <xdr:to>
      <xdr:col>2</xdr:col>
      <xdr:colOff>692150</xdr:colOff>
      <xdr:row>17</xdr:row>
      <xdr:rowOff>45277</xdr:rowOff>
    </xdr:to>
    <xdr:sp macro="" textlink="">
      <xdr:nvSpPr>
        <xdr:cNvPr id="73" name="円/楕円 72"/>
        <xdr:cNvSpPr/>
      </xdr:nvSpPr>
      <xdr:spPr bwMode="auto">
        <a:xfrm>
          <a:off x="2857500" y="2905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55454</xdr:rowOff>
    </xdr:from>
    <xdr:ext cx="762000" cy="259045"/>
    <xdr:sp macro="" textlink="">
      <xdr:nvSpPr>
        <xdr:cNvPr id="74" name="テキスト ボックス 73"/>
        <xdr:cNvSpPr txBox="1"/>
      </xdr:nvSpPr>
      <xdr:spPr>
        <a:xfrm>
          <a:off x="2527300" y="267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242062</xdr:rowOff>
    </xdr:from>
    <xdr:to>
      <xdr:col>4</xdr:col>
      <xdr:colOff>1117600</xdr:colOff>
      <xdr:row>35</xdr:row>
      <xdr:rowOff>19494</xdr:rowOff>
    </xdr:to>
    <xdr:cxnSp macro="">
      <xdr:nvCxnSpPr>
        <xdr:cNvPr id="107" name="直線コネクタ 106"/>
        <xdr:cNvCxnSpPr/>
      </xdr:nvCxnSpPr>
      <xdr:spPr bwMode="auto">
        <a:xfrm flipV="1">
          <a:off x="5003800" y="6509512"/>
          <a:ext cx="647700" cy="12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21417</xdr:rowOff>
    </xdr:from>
    <xdr:ext cx="762000" cy="259045"/>
    <xdr:sp macro="" textlink="">
      <xdr:nvSpPr>
        <xdr:cNvPr id="108" name="人口1人当たり決算額の推移平均値テキスト445"/>
        <xdr:cNvSpPr txBox="1"/>
      </xdr:nvSpPr>
      <xdr:spPr>
        <a:xfrm>
          <a:off x="5740400" y="663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290779</xdr:rowOff>
    </xdr:from>
    <xdr:to>
      <xdr:col>4</xdr:col>
      <xdr:colOff>469900</xdr:colOff>
      <xdr:row>35</xdr:row>
      <xdr:rowOff>19494</xdr:rowOff>
    </xdr:to>
    <xdr:cxnSp macro="">
      <xdr:nvCxnSpPr>
        <xdr:cNvPr id="110" name="直線コネクタ 109"/>
        <xdr:cNvCxnSpPr/>
      </xdr:nvCxnSpPr>
      <xdr:spPr bwMode="auto">
        <a:xfrm>
          <a:off x="4305300" y="6558229"/>
          <a:ext cx="698500" cy="7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290779</xdr:rowOff>
    </xdr:from>
    <xdr:to>
      <xdr:col>3</xdr:col>
      <xdr:colOff>904875</xdr:colOff>
      <xdr:row>34</xdr:row>
      <xdr:rowOff>332740</xdr:rowOff>
    </xdr:to>
    <xdr:cxnSp macro="">
      <xdr:nvCxnSpPr>
        <xdr:cNvPr id="113" name="直線コネクタ 112"/>
        <xdr:cNvCxnSpPr/>
      </xdr:nvCxnSpPr>
      <xdr:spPr bwMode="auto">
        <a:xfrm flipV="1">
          <a:off x="3606800" y="6558229"/>
          <a:ext cx="698500" cy="41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258114</xdr:rowOff>
    </xdr:from>
    <xdr:to>
      <xdr:col>3</xdr:col>
      <xdr:colOff>206375</xdr:colOff>
      <xdr:row>34</xdr:row>
      <xdr:rowOff>332740</xdr:rowOff>
    </xdr:to>
    <xdr:cxnSp macro="">
      <xdr:nvCxnSpPr>
        <xdr:cNvPr id="116" name="直線コネクタ 115"/>
        <xdr:cNvCxnSpPr/>
      </xdr:nvCxnSpPr>
      <xdr:spPr bwMode="auto">
        <a:xfrm>
          <a:off x="2908300" y="6525564"/>
          <a:ext cx="698500" cy="74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191262</xdr:rowOff>
    </xdr:from>
    <xdr:to>
      <xdr:col>5</xdr:col>
      <xdr:colOff>34925</xdr:colOff>
      <xdr:row>34</xdr:row>
      <xdr:rowOff>292862</xdr:rowOff>
    </xdr:to>
    <xdr:sp macro="" textlink="">
      <xdr:nvSpPr>
        <xdr:cNvPr id="126" name="円/楕円 125"/>
        <xdr:cNvSpPr/>
      </xdr:nvSpPr>
      <xdr:spPr bwMode="auto">
        <a:xfrm>
          <a:off x="5600700" y="645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36339</xdr:rowOff>
    </xdr:from>
    <xdr:ext cx="762000" cy="259045"/>
    <xdr:sp macro="" textlink="">
      <xdr:nvSpPr>
        <xdr:cNvPr id="127" name="人口1人当たり決算額の推移該当値テキスト445"/>
        <xdr:cNvSpPr txBox="1"/>
      </xdr:nvSpPr>
      <xdr:spPr>
        <a:xfrm>
          <a:off x="57404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311594</xdr:rowOff>
    </xdr:from>
    <xdr:to>
      <xdr:col>4</xdr:col>
      <xdr:colOff>520700</xdr:colOff>
      <xdr:row>35</xdr:row>
      <xdr:rowOff>70294</xdr:rowOff>
    </xdr:to>
    <xdr:sp macro="" textlink="">
      <xdr:nvSpPr>
        <xdr:cNvPr id="128" name="円/楕円 127"/>
        <xdr:cNvSpPr/>
      </xdr:nvSpPr>
      <xdr:spPr bwMode="auto">
        <a:xfrm>
          <a:off x="4953000" y="657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80472</xdr:rowOff>
    </xdr:from>
    <xdr:ext cx="736600" cy="259045"/>
    <xdr:sp macro="" textlink="">
      <xdr:nvSpPr>
        <xdr:cNvPr id="129" name="テキスト ボックス 128"/>
        <xdr:cNvSpPr txBox="1"/>
      </xdr:nvSpPr>
      <xdr:spPr>
        <a:xfrm>
          <a:off x="4622800" y="634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42,965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239979</xdr:rowOff>
    </xdr:from>
    <xdr:to>
      <xdr:col>3</xdr:col>
      <xdr:colOff>955675</xdr:colOff>
      <xdr:row>34</xdr:row>
      <xdr:rowOff>341579</xdr:rowOff>
    </xdr:to>
    <xdr:sp macro="" textlink="">
      <xdr:nvSpPr>
        <xdr:cNvPr id="130" name="円/楕円 129"/>
        <xdr:cNvSpPr/>
      </xdr:nvSpPr>
      <xdr:spPr bwMode="auto">
        <a:xfrm>
          <a:off x="4254500" y="650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8856</xdr:rowOff>
    </xdr:from>
    <xdr:ext cx="762000" cy="259045"/>
    <xdr:sp macro="" textlink="">
      <xdr:nvSpPr>
        <xdr:cNvPr id="131" name="テキスト ボックス 130"/>
        <xdr:cNvSpPr txBox="1"/>
      </xdr:nvSpPr>
      <xdr:spPr>
        <a:xfrm>
          <a:off x="3924300" y="627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281940</xdr:rowOff>
    </xdr:from>
    <xdr:to>
      <xdr:col>3</xdr:col>
      <xdr:colOff>257175</xdr:colOff>
      <xdr:row>35</xdr:row>
      <xdr:rowOff>40640</xdr:rowOff>
    </xdr:to>
    <xdr:sp macro="" textlink="">
      <xdr:nvSpPr>
        <xdr:cNvPr id="132" name="円/楕円 131"/>
        <xdr:cNvSpPr/>
      </xdr:nvSpPr>
      <xdr:spPr bwMode="auto">
        <a:xfrm>
          <a:off x="3556000" y="654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25417</xdr:rowOff>
    </xdr:from>
    <xdr:ext cx="762000" cy="259045"/>
    <xdr:sp macro="" textlink="">
      <xdr:nvSpPr>
        <xdr:cNvPr id="133" name="テキスト ボックス 132"/>
        <xdr:cNvSpPr txBox="1"/>
      </xdr:nvSpPr>
      <xdr:spPr>
        <a:xfrm>
          <a:off x="3225800" y="66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207315</xdr:rowOff>
    </xdr:from>
    <xdr:to>
      <xdr:col>2</xdr:col>
      <xdr:colOff>692150</xdr:colOff>
      <xdr:row>34</xdr:row>
      <xdr:rowOff>308914</xdr:rowOff>
    </xdr:to>
    <xdr:sp macro="" textlink="">
      <xdr:nvSpPr>
        <xdr:cNvPr id="134" name="円/楕円 133"/>
        <xdr:cNvSpPr/>
      </xdr:nvSpPr>
      <xdr:spPr bwMode="auto">
        <a:xfrm>
          <a:off x="2857500" y="647476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319092</xdr:rowOff>
    </xdr:from>
    <xdr:ext cx="762000" cy="259045"/>
    <xdr:sp macro="" textlink="">
      <xdr:nvSpPr>
        <xdr:cNvPr id="135" name="テキスト ボックス 134"/>
        <xdr:cNvSpPr txBox="1"/>
      </xdr:nvSpPr>
      <xdr:spPr>
        <a:xfrm>
          <a:off x="2527300" y="62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標準財政規模比に係る財政調整基金残高は</a:t>
          </a:r>
          <a:r>
            <a:rPr kumimoji="1" lang="ja-JP" altLang="en-US" sz="1100">
              <a:solidFill>
                <a:schemeClr val="dk1"/>
              </a:solidFill>
              <a:effectLst/>
              <a:latin typeface="+mn-lt"/>
              <a:ea typeface="+mn-ea"/>
              <a:cs typeface="+mn-cs"/>
            </a:rPr>
            <a:t>減少しているが</a:t>
          </a:r>
          <a:r>
            <a:rPr kumimoji="1" lang="ja-JP" altLang="ja-JP" sz="1100">
              <a:solidFill>
                <a:schemeClr val="dk1"/>
              </a:solidFill>
              <a:effectLst/>
              <a:latin typeface="+mn-lt"/>
              <a:ea typeface="+mn-ea"/>
              <a:cs typeface="+mn-cs"/>
            </a:rPr>
            <a:t>、実質収支額は</a:t>
          </a:r>
          <a:r>
            <a:rPr kumimoji="1" lang="ja-JP" altLang="en-US" sz="1100">
              <a:solidFill>
                <a:schemeClr val="dk1"/>
              </a:solidFill>
              <a:effectLst/>
              <a:latin typeface="+mn-lt"/>
              <a:ea typeface="+mn-ea"/>
              <a:cs typeface="+mn-cs"/>
            </a:rPr>
            <a:t>前年度より若干ポイントアップ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また、実質単年度収支で平成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5.66</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　今後において、健全財政を維持するよう、バランスを含め適正な水準を維持していく</a:t>
          </a:r>
          <a:r>
            <a:rPr kumimoji="1" lang="ja-JP" altLang="en-US" sz="1100">
              <a:solidFill>
                <a:schemeClr val="dk1"/>
              </a:solidFill>
              <a:effectLst/>
              <a:latin typeface="+mn-lt"/>
              <a:ea typeface="+mn-ea"/>
              <a:cs typeface="+mn-cs"/>
            </a:rPr>
            <a:t>よう努める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全ての会計において、更なる健全性に努める。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元利償還金については増加傾向にあるが、長期的な視点に立って有利な借り入れを行ったことによるもので、今後においては、減少が見込まれている。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計画的な事業実施により、地方債の現在高が年々減少傾向にある。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今後においても各会計での健全財政の維持に努める。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5333625</v>
      </c>
      <c r="BO4" s="379"/>
      <c r="BP4" s="379"/>
      <c r="BQ4" s="379"/>
      <c r="BR4" s="379"/>
      <c r="BS4" s="379"/>
      <c r="BT4" s="379"/>
      <c r="BU4" s="380"/>
      <c r="BV4" s="378">
        <v>5510436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0.8</v>
      </c>
      <c r="CU4" s="556"/>
      <c r="CV4" s="556"/>
      <c r="CW4" s="556"/>
      <c r="CX4" s="556"/>
      <c r="CY4" s="556"/>
      <c r="CZ4" s="556"/>
      <c r="DA4" s="557"/>
      <c r="DB4" s="555">
        <v>0.6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5265426</v>
      </c>
      <c r="BO5" s="384"/>
      <c r="BP5" s="384"/>
      <c r="BQ5" s="384"/>
      <c r="BR5" s="384"/>
      <c r="BS5" s="384"/>
      <c r="BT5" s="384"/>
      <c r="BU5" s="385"/>
      <c r="BV5" s="383">
        <v>5488100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81.8</v>
      </c>
      <c r="CU5" s="354"/>
      <c r="CV5" s="354"/>
      <c r="CW5" s="354"/>
      <c r="CX5" s="354"/>
      <c r="CY5" s="354"/>
      <c r="CZ5" s="354"/>
      <c r="DA5" s="355"/>
      <c r="DB5" s="353">
        <v>74.3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68199</v>
      </c>
      <c r="BO6" s="384"/>
      <c r="BP6" s="384"/>
      <c r="BQ6" s="384"/>
      <c r="BR6" s="384"/>
      <c r="BS6" s="384"/>
      <c r="BT6" s="384"/>
      <c r="BU6" s="385"/>
      <c r="BV6" s="383">
        <v>22336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86.2</v>
      </c>
      <c r="CU6" s="530"/>
      <c r="CV6" s="530"/>
      <c r="CW6" s="530"/>
      <c r="CX6" s="530"/>
      <c r="CY6" s="530"/>
      <c r="CZ6" s="530"/>
      <c r="DA6" s="531"/>
      <c r="DB6" s="529">
        <v>78.5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39871</v>
      </c>
      <c r="BO7" s="384"/>
      <c r="BP7" s="384"/>
      <c r="BQ7" s="384"/>
      <c r="BR7" s="384"/>
      <c r="BS7" s="384"/>
      <c r="BT7" s="384"/>
      <c r="BU7" s="385"/>
      <c r="BV7" s="383">
        <v>1068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3576341</v>
      </c>
      <c r="CU7" s="384"/>
      <c r="CV7" s="384"/>
      <c r="CW7" s="384"/>
      <c r="CX7" s="384"/>
      <c r="CY7" s="384"/>
      <c r="CZ7" s="384"/>
      <c r="DA7" s="385"/>
      <c r="DB7" s="383">
        <v>3705591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28328</v>
      </c>
      <c r="BO8" s="384"/>
      <c r="BP8" s="384"/>
      <c r="BQ8" s="384"/>
      <c r="BR8" s="384"/>
      <c r="BS8" s="384"/>
      <c r="BT8" s="384"/>
      <c r="BU8" s="385"/>
      <c r="BV8" s="383">
        <v>21268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0.16</v>
      </c>
      <c r="CU8" s="493"/>
      <c r="CV8" s="493"/>
      <c r="CW8" s="493"/>
      <c r="CX8" s="493"/>
      <c r="CY8" s="493"/>
      <c r="CZ8" s="493"/>
      <c r="DA8" s="494"/>
      <c r="DB8" s="492">
        <v>0.17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6186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7060</v>
      </c>
      <c r="BO9" s="384"/>
      <c r="BP9" s="384"/>
      <c r="BQ9" s="384"/>
      <c r="BR9" s="384"/>
      <c r="BS9" s="384"/>
      <c r="BT9" s="384"/>
      <c r="BU9" s="385"/>
      <c r="BV9" s="383">
        <v>-15220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14.7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6466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2338</v>
      </c>
      <c r="BO10" s="384"/>
      <c r="BP10" s="384"/>
      <c r="BQ10" s="384"/>
      <c r="BR10" s="384"/>
      <c r="BS10" s="384"/>
      <c r="BT10" s="384"/>
      <c r="BU10" s="385"/>
      <c r="BV10" s="383">
        <v>5476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5730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211683</v>
      </c>
      <c r="BO12" s="384"/>
      <c r="BP12" s="384"/>
      <c r="BQ12" s="384"/>
      <c r="BR12" s="384"/>
      <c r="BS12" s="384"/>
      <c r="BT12" s="384"/>
      <c r="BU12" s="385"/>
      <c r="BV12" s="383">
        <v>1500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5728</v>
      </c>
      <c r="S13" s="485"/>
      <c r="T13" s="485"/>
      <c r="U13" s="485"/>
      <c r="V13" s="486"/>
      <c r="W13" s="472" t="s">
        <v>124</v>
      </c>
      <c r="X13" s="396"/>
      <c r="Y13" s="396"/>
      <c r="Z13" s="396"/>
      <c r="AA13" s="396"/>
      <c r="AB13" s="397"/>
      <c r="AC13" s="359">
        <v>880</v>
      </c>
      <c r="AD13" s="360"/>
      <c r="AE13" s="360"/>
      <c r="AF13" s="360"/>
      <c r="AG13" s="361"/>
      <c r="AH13" s="359">
        <v>1014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-202285</v>
      </c>
      <c r="BO13" s="384"/>
      <c r="BP13" s="384"/>
      <c r="BQ13" s="384"/>
      <c r="BR13" s="384"/>
      <c r="BS13" s="384"/>
      <c r="BT13" s="384"/>
      <c r="BU13" s="385"/>
      <c r="BV13" s="383">
        <v>-11244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8.5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5802</v>
      </c>
      <c r="S14" s="485"/>
      <c r="T14" s="485"/>
      <c r="U14" s="485"/>
      <c r="V14" s="486"/>
      <c r="W14" s="487"/>
      <c r="X14" s="399"/>
      <c r="Y14" s="399"/>
      <c r="Z14" s="399"/>
      <c r="AA14" s="399"/>
      <c r="AB14" s="400"/>
      <c r="AC14" s="477">
        <v>29.9</v>
      </c>
      <c r="AD14" s="478"/>
      <c r="AE14" s="478"/>
      <c r="AF14" s="478"/>
      <c r="AG14" s="479"/>
      <c r="AH14" s="477">
        <v>30.7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5800</v>
      </c>
      <c r="S15" s="485"/>
      <c r="T15" s="485"/>
      <c r="U15" s="485"/>
      <c r="V15" s="486"/>
      <c r="W15" s="472" t="s">
        <v>131</v>
      </c>
      <c r="X15" s="396"/>
      <c r="Y15" s="396"/>
      <c r="Z15" s="396"/>
      <c r="AA15" s="396"/>
      <c r="AB15" s="397"/>
      <c r="AC15" s="359">
        <v>441</v>
      </c>
      <c r="AD15" s="360"/>
      <c r="AE15" s="360"/>
      <c r="AF15" s="360"/>
      <c r="AG15" s="361"/>
      <c r="AH15" s="359">
        <v>525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562106</v>
      </c>
      <c r="BO15" s="379"/>
      <c r="BP15" s="379"/>
      <c r="BQ15" s="379"/>
      <c r="BR15" s="379"/>
      <c r="BS15" s="379"/>
      <c r="BT15" s="379"/>
      <c r="BU15" s="380"/>
      <c r="BV15" s="378">
        <v>554369</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15</v>
      </c>
      <c r="AD16" s="478"/>
      <c r="AE16" s="478"/>
      <c r="AF16" s="478"/>
      <c r="AG16" s="479"/>
      <c r="AH16" s="477">
        <v>15.9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3257091</v>
      </c>
      <c r="BO16" s="384"/>
      <c r="BP16" s="384"/>
      <c r="BQ16" s="384"/>
      <c r="BR16" s="384"/>
      <c r="BS16" s="384"/>
      <c r="BT16" s="384"/>
      <c r="BU16" s="385"/>
      <c r="BV16" s="383">
        <v>3365603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1621</v>
      </c>
      <c r="AD17" s="360"/>
      <c r="AE17" s="360"/>
      <c r="AF17" s="360"/>
      <c r="AG17" s="361"/>
      <c r="AH17" s="359">
        <v>1769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695870</v>
      </c>
      <c r="BO17" s="384"/>
      <c r="BP17" s="384"/>
      <c r="BQ17" s="384"/>
      <c r="BR17" s="384"/>
      <c r="BS17" s="384"/>
      <c r="BT17" s="384"/>
      <c r="BU17" s="385"/>
      <c r="BV17" s="383">
        <v>689557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568.25</v>
      </c>
      <c r="M18" s="448"/>
      <c r="N18" s="448"/>
      <c r="O18" s="448"/>
      <c r="P18" s="448"/>
      <c r="Q18" s="448"/>
      <c r="R18" s="449"/>
      <c r="S18" s="449"/>
      <c r="T18" s="449"/>
      <c r="U18" s="449"/>
      <c r="V18" s="450"/>
      <c r="W18" s="464"/>
      <c r="X18" s="465"/>
      <c r="Y18" s="465"/>
      <c r="Z18" s="465"/>
      <c r="AA18" s="465"/>
      <c r="AB18" s="473"/>
      <c r="AC18" s="347">
        <v>55.1</v>
      </c>
      <c r="AD18" s="348"/>
      <c r="AE18" s="348"/>
      <c r="AF18" s="348"/>
      <c r="AG18" s="451"/>
      <c r="AH18" s="347">
        <v>53.5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2917935</v>
      </c>
      <c r="BO18" s="384"/>
      <c r="BP18" s="384"/>
      <c r="BQ18" s="384"/>
      <c r="BR18" s="384"/>
      <c r="BS18" s="384"/>
      <c r="BT18" s="384"/>
      <c r="BU18" s="385"/>
      <c r="BV18" s="383">
        <v>2765728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4120289</v>
      </c>
      <c r="BO19" s="384"/>
      <c r="BP19" s="384"/>
      <c r="BQ19" s="384"/>
      <c r="BR19" s="384"/>
      <c r="BS19" s="384"/>
      <c r="BT19" s="384"/>
      <c r="BU19" s="385"/>
      <c r="BV19" s="383">
        <v>4077102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2388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4964345</v>
      </c>
      <c r="BO23" s="384"/>
      <c r="BP23" s="384"/>
      <c r="BQ23" s="384"/>
      <c r="BR23" s="384"/>
      <c r="BS23" s="384"/>
      <c r="BT23" s="384"/>
      <c r="BU23" s="385"/>
      <c r="BV23" s="383">
        <v>5114171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7400</v>
      </c>
      <c r="R24" s="360"/>
      <c r="S24" s="360"/>
      <c r="T24" s="360"/>
      <c r="U24" s="360"/>
      <c r="V24" s="361"/>
      <c r="W24" s="425"/>
      <c r="X24" s="416"/>
      <c r="Y24" s="417"/>
      <c r="Z24" s="356" t="s">
        <v>154</v>
      </c>
      <c r="AA24" s="357"/>
      <c r="AB24" s="357"/>
      <c r="AC24" s="357"/>
      <c r="AD24" s="357"/>
      <c r="AE24" s="357"/>
      <c r="AF24" s="357"/>
      <c r="AG24" s="358"/>
      <c r="AH24" s="359">
        <v>77</v>
      </c>
      <c r="AI24" s="360"/>
      <c r="AJ24" s="360"/>
      <c r="AK24" s="360"/>
      <c r="AL24" s="361"/>
      <c r="AM24" s="359">
        <v>237930</v>
      </c>
      <c r="AN24" s="360"/>
      <c r="AO24" s="360"/>
      <c r="AP24" s="360"/>
      <c r="AQ24" s="360"/>
      <c r="AR24" s="361"/>
      <c r="AS24" s="359">
        <v>3090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3930690</v>
      </c>
      <c r="BO24" s="384"/>
      <c r="BP24" s="384"/>
      <c r="BQ24" s="384"/>
      <c r="BR24" s="384"/>
      <c r="BS24" s="384"/>
      <c r="BT24" s="384"/>
      <c r="BU24" s="385"/>
      <c r="BV24" s="383">
        <v>4141396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6210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33543</v>
      </c>
      <c r="BO25" s="379"/>
      <c r="BP25" s="379"/>
      <c r="BQ25" s="379"/>
      <c r="BR25" s="379"/>
      <c r="BS25" s="379"/>
      <c r="BT25" s="379"/>
      <c r="BU25" s="380"/>
      <c r="BV25" s="378">
        <v>94798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5770</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2390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t="s">
        <v>161</v>
      </c>
      <c r="AN27" s="360"/>
      <c r="AO27" s="360"/>
      <c r="AP27" s="360"/>
      <c r="AQ27" s="360"/>
      <c r="AR27" s="361"/>
      <c r="AS27" s="359" t="s">
        <v>161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2000</v>
      </c>
      <c r="R28" s="360"/>
      <c r="S28" s="360"/>
      <c r="T28" s="360"/>
      <c r="U28" s="360"/>
      <c r="V28" s="361"/>
      <c r="W28" s="425"/>
      <c r="X28" s="416"/>
      <c r="Y28" s="417"/>
      <c r="Z28" s="356" t="s">
        <v>167</v>
      </c>
      <c r="AA28" s="357"/>
      <c r="AB28" s="357"/>
      <c r="AC28" s="357"/>
      <c r="AD28" s="357"/>
      <c r="AE28" s="357"/>
      <c r="AF28" s="357"/>
      <c r="AG28" s="358"/>
      <c r="AH28" s="359">
        <v>6</v>
      </c>
      <c r="AI28" s="360"/>
      <c r="AJ28" s="360"/>
      <c r="AK28" s="360"/>
      <c r="AL28" s="361"/>
      <c r="AM28" s="359">
        <v>18732</v>
      </c>
      <c r="AN28" s="360"/>
      <c r="AO28" s="360"/>
      <c r="AP28" s="360"/>
      <c r="AQ28" s="360"/>
      <c r="AR28" s="361"/>
      <c r="AS28" s="359">
        <v>3122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576579</v>
      </c>
      <c r="BO28" s="379"/>
      <c r="BP28" s="379"/>
      <c r="BQ28" s="379"/>
      <c r="BR28" s="379"/>
      <c r="BS28" s="379"/>
      <c r="BT28" s="379"/>
      <c r="BU28" s="380"/>
      <c r="BV28" s="378">
        <v>773924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1700</v>
      </c>
      <c r="R29" s="360"/>
      <c r="S29" s="360"/>
      <c r="T29" s="360"/>
      <c r="U29" s="360"/>
      <c r="V29" s="361"/>
      <c r="W29" s="426"/>
      <c r="X29" s="427"/>
      <c r="Y29" s="428"/>
      <c r="Z29" s="356" t="s">
        <v>171</v>
      </c>
      <c r="AA29" s="357"/>
      <c r="AB29" s="357"/>
      <c r="AC29" s="357"/>
      <c r="AD29" s="357"/>
      <c r="AE29" s="357"/>
      <c r="AF29" s="357"/>
      <c r="AG29" s="358"/>
      <c r="AH29" s="359">
        <v>85</v>
      </c>
      <c r="AI29" s="360"/>
      <c r="AJ29" s="360"/>
      <c r="AK29" s="360"/>
      <c r="AL29" s="361"/>
      <c r="AM29" s="359">
        <v>260852</v>
      </c>
      <c r="AN29" s="360"/>
      <c r="AO29" s="360"/>
      <c r="AP29" s="360"/>
      <c r="AQ29" s="360"/>
      <c r="AR29" s="361"/>
      <c r="AS29" s="359">
        <v>3069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752921</v>
      </c>
      <c r="BO29" s="384"/>
      <c r="BP29" s="384"/>
      <c r="BQ29" s="384"/>
      <c r="BR29" s="384"/>
      <c r="BS29" s="384"/>
      <c r="BT29" s="384"/>
      <c r="BU29" s="385"/>
      <c r="BV29" s="383">
        <v>752441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2106482</v>
      </c>
      <c r="BO30" s="387"/>
      <c r="BP30" s="387"/>
      <c r="BQ30" s="387"/>
      <c r="BR30" s="387"/>
      <c r="BS30" s="387"/>
      <c r="BT30" s="387"/>
      <c r="BU30" s="388"/>
      <c r="BV30" s="386">
        <v>2061793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国民健康保険特別会計施設勘定</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北部檜山衛生センター組合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クアプラザピリカ</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介護老人保健施設特別会計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檜山広域行政組合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渡島・檜山地方税滞納整理機構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2" zoomScale="75" zoomScaleNormal="75" zoomScaleSheetLayoutView="100" workbookViewId="0">
      <selection activeCell="M52" sqref="M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5752</v>
      </c>
      <c r="J41" s="83">
        <v>5539</v>
      </c>
      <c r="K41" s="83">
        <v>5366</v>
      </c>
      <c r="L41" s="83">
        <v>5114</v>
      </c>
      <c r="M41" s="84">
        <v>4964</v>
      </c>
    </row>
    <row r="42" spans="2:13" ht="27.75" customHeight="1">
      <c r="B42" s="1171"/>
      <c r="C42" s="1172"/>
      <c r="D42" s="85"/>
      <c r="E42" s="1175" t="s">
        <v>26</v>
      </c>
      <c r="F42" s="1175"/>
      <c r="G42" s="1175"/>
      <c r="H42" s="1176"/>
      <c r="I42" s="86">
        <v>39</v>
      </c>
      <c r="J42" s="87">
        <v>34</v>
      </c>
      <c r="K42" s="87">
        <v>27</v>
      </c>
      <c r="L42" s="87">
        <v>19</v>
      </c>
      <c r="M42" s="88">
        <v>16</v>
      </c>
    </row>
    <row r="43" spans="2:13" ht="27.75" customHeight="1">
      <c r="B43" s="1171"/>
      <c r="C43" s="1172"/>
      <c r="D43" s="85"/>
      <c r="E43" s="1175" t="s">
        <v>27</v>
      </c>
      <c r="F43" s="1175"/>
      <c r="G43" s="1175"/>
      <c r="H43" s="1176"/>
      <c r="I43" s="86">
        <v>2105</v>
      </c>
      <c r="J43" s="87">
        <v>1940</v>
      </c>
      <c r="K43" s="87">
        <v>1812</v>
      </c>
      <c r="L43" s="87">
        <v>1662</v>
      </c>
      <c r="M43" s="88">
        <v>1522</v>
      </c>
    </row>
    <row r="44" spans="2:13" ht="27.75" customHeight="1">
      <c r="B44" s="1171"/>
      <c r="C44" s="1172"/>
      <c r="D44" s="85"/>
      <c r="E44" s="1175" t="s">
        <v>28</v>
      </c>
      <c r="F44" s="1175"/>
      <c r="G44" s="1175"/>
      <c r="H44" s="1176"/>
      <c r="I44" s="86">
        <v>300</v>
      </c>
      <c r="J44" s="87">
        <v>251</v>
      </c>
      <c r="K44" s="87">
        <v>204</v>
      </c>
      <c r="L44" s="87">
        <v>179</v>
      </c>
      <c r="M44" s="88">
        <v>153</v>
      </c>
    </row>
    <row r="45" spans="2:13" ht="27.75" customHeight="1">
      <c r="B45" s="1171"/>
      <c r="C45" s="1172"/>
      <c r="D45" s="85"/>
      <c r="E45" s="1175" t="s">
        <v>29</v>
      </c>
      <c r="F45" s="1175"/>
      <c r="G45" s="1175"/>
      <c r="H45" s="1176"/>
      <c r="I45" s="86">
        <v>894</v>
      </c>
      <c r="J45" s="87">
        <v>818</v>
      </c>
      <c r="K45" s="87">
        <v>857</v>
      </c>
      <c r="L45" s="87">
        <v>734</v>
      </c>
      <c r="M45" s="88">
        <v>742</v>
      </c>
    </row>
    <row r="46" spans="2:13" ht="27.75" customHeight="1">
      <c r="B46" s="1171"/>
      <c r="C46" s="1172"/>
      <c r="D46" s="85"/>
      <c r="E46" s="1175" t="s">
        <v>30</v>
      </c>
      <c r="F46" s="1175"/>
      <c r="G46" s="1175"/>
      <c r="H46" s="1176"/>
      <c r="I46" s="86">
        <v>17</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2974</v>
      </c>
      <c r="J49" s="87">
        <v>3126</v>
      </c>
      <c r="K49" s="87">
        <v>3431</v>
      </c>
      <c r="L49" s="87">
        <v>3695</v>
      </c>
      <c r="M49" s="88">
        <v>3532</v>
      </c>
    </row>
    <row r="50" spans="2:13" ht="27.75" customHeight="1">
      <c r="B50" s="1171"/>
      <c r="C50" s="1172"/>
      <c r="D50" s="85"/>
      <c r="E50" s="1175" t="s">
        <v>35</v>
      </c>
      <c r="F50" s="1175"/>
      <c r="G50" s="1175"/>
      <c r="H50" s="1176"/>
      <c r="I50" s="86">
        <v>587</v>
      </c>
      <c r="J50" s="87">
        <v>550</v>
      </c>
      <c r="K50" s="87">
        <v>512</v>
      </c>
      <c r="L50" s="87">
        <v>459</v>
      </c>
      <c r="M50" s="88">
        <v>405</v>
      </c>
    </row>
    <row r="51" spans="2:13" ht="27.75" customHeight="1">
      <c r="B51" s="1173"/>
      <c r="C51" s="1174"/>
      <c r="D51" s="85"/>
      <c r="E51" s="1175" t="s">
        <v>36</v>
      </c>
      <c r="F51" s="1175"/>
      <c r="G51" s="1175"/>
      <c r="H51" s="1176"/>
      <c r="I51" s="86">
        <v>5439</v>
      </c>
      <c r="J51" s="87">
        <v>5246</v>
      </c>
      <c r="K51" s="87">
        <v>5139</v>
      </c>
      <c r="L51" s="87">
        <v>4925</v>
      </c>
      <c r="M51" s="88">
        <v>4767</v>
      </c>
    </row>
    <row r="52" spans="2:13" ht="27.75" customHeight="1" thickBot="1">
      <c r="B52" s="1177" t="s">
        <v>37</v>
      </c>
      <c r="C52" s="1178"/>
      <c r="D52" s="90"/>
      <c r="E52" s="1179" t="s">
        <v>38</v>
      </c>
      <c r="F52" s="1179"/>
      <c r="G52" s="1179"/>
      <c r="H52" s="1180"/>
      <c r="I52" s="91">
        <v>107</v>
      </c>
      <c r="J52" s="92">
        <v>-340</v>
      </c>
      <c r="K52" s="92">
        <v>-815</v>
      </c>
      <c r="L52" s="92">
        <v>-1372</v>
      </c>
      <c r="M52" s="93">
        <v>-1306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173834</v>
      </c>
      <c r="E3" s="116"/>
      <c r="F3" s="117">
        <v>192544</v>
      </c>
      <c r="G3" s="118"/>
      <c r="H3" s="119"/>
    </row>
    <row r="4" spans="1:8">
      <c r="A4" s="120"/>
      <c r="B4" s="121"/>
      <c r="C4" s="122"/>
      <c r="D4" s="123">
        <v>83233</v>
      </c>
      <c r="E4" s="124"/>
      <c r="F4" s="125">
        <v>82235</v>
      </c>
      <c r="G4" s="126"/>
      <c r="H4" s="127"/>
    </row>
    <row r="5" spans="1:8">
      <c r="A5" s="108" t="s">
        <v>511</v>
      </c>
      <c r="B5" s="113"/>
      <c r="C5" s="114"/>
      <c r="D5" s="115">
        <v>151047</v>
      </c>
      <c r="E5" s="116"/>
      <c r="F5" s="117">
        <v>146140</v>
      </c>
      <c r="G5" s="118"/>
      <c r="H5" s="119"/>
    </row>
    <row r="6" spans="1:8">
      <c r="A6" s="120"/>
      <c r="B6" s="121"/>
      <c r="C6" s="122"/>
      <c r="D6" s="123">
        <v>115390</v>
      </c>
      <c r="E6" s="124"/>
      <c r="F6" s="125">
        <v>75451</v>
      </c>
      <c r="G6" s="126"/>
      <c r="H6" s="127"/>
    </row>
    <row r="7" spans="1:8">
      <c r="A7" s="108" t="s">
        <v>512</v>
      </c>
      <c r="B7" s="113"/>
      <c r="C7" s="114"/>
      <c r="D7" s="115">
        <v>157696</v>
      </c>
      <c r="E7" s="116"/>
      <c r="F7" s="117">
        <v>146641</v>
      </c>
      <c r="G7" s="118"/>
      <c r="H7" s="119"/>
    </row>
    <row r="8" spans="1:8">
      <c r="A8" s="120"/>
      <c r="B8" s="121"/>
      <c r="C8" s="122"/>
      <c r="D8" s="123">
        <v>52950</v>
      </c>
      <c r="E8" s="124"/>
      <c r="F8" s="125">
        <v>68142</v>
      </c>
      <c r="G8" s="126"/>
      <c r="H8" s="127"/>
    </row>
    <row r="9" spans="1:8">
      <c r="A9" s="108" t="s">
        <v>513</v>
      </c>
      <c r="B9" s="113"/>
      <c r="C9" s="114"/>
      <c r="D9" s="115">
        <v>174727</v>
      </c>
      <c r="E9" s="116"/>
      <c r="F9" s="117">
        <v>174587</v>
      </c>
      <c r="G9" s="118"/>
      <c r="H9" s="119"/>
    </row>
    <row r="10" spans="1:8">
      <c r="A10" s="120"/>
      <c r="B10" s="121"/>
      <c r="C10" s="122"/>
      <c r="D10" s="123">
        <v>57796</v>
      </c>
      <c r="E10" s="124"/>
      <c r="F10" s="125">
        <v>79695</v>
      </c>
      <c r="G10" s="126"/>
      <c r="H10" s="127"/>
    </row>
    <row r="11" spans="1:8">
      <c r="A11" s="108" t="s">
        <v>514</v>
      </c>
      <c r="B11" s="113"/>
      <c r="C11" s="114"/>
      <c r="D11" s="115">
        <v>89298</v>
      </c>
      <c r="E11" s="116"/>
      <c r="F11" s="117">
        <v>175675</v>
      </c>
      <c r="G11" s="118"/>
      <c r="H11" s="119"/>
    </row>
    <row r="12" spans="1:8">
      <c r="A12" s="120"/>
      <c r="B12" s="121"/>
      <c r="C12" s="128"/>
      <c r="D12" s="123">
        <v>49671</v>
      </c>
      <c r="E12" s="124"/>
      <c r="F12" s="125">
        <v>87698</v>
      </c>
      <c r="G12" s="126"/>
      <c r="H12" s="127"/>
    </row>
    <row r="13" spans="1:8">
      <c r="A13" s="108"/>
      <c r="B13" s="113"/>
      <c r="C13" s="129"/>
      <c r="D13" s="130">
        <v>149320</v>
      </c>
      <c r="E13" s="131"/>
      <c r="F13" s="132">
        <v>167117</v>
      </c>
      <c r="G13" s="133"/>
      <c r="H13" s="119"/>
    </row>
    <row r="14" spans="1:8">
      <c r="A14" s="120"/>
      <c r="B14" s="121"/>
      <c r="C14" s="122"/>
      <c r="D14" s="123">
        <v>71808</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1.03</v>
      </c>
      <c r="C19" s="134">
        <f>ROUND(VALUE(SUBSTITUTE(実質収支比率等に係る経年分析!G$48,"▲","-")),2)</f>
        <v>1.54</v>
      </c>
      <c r="D19" s="134">
        <f>ROUND(VALUE(SUBSTITUTE(実質収支比率等に係る経年分析!H$48,"▲","-")),2)</f>
        <v>0.98</v>
      </c>
      <c r="E19" s="134">
        <f>ROUND(VALUE(SUBSTITUTE(実質収支比率等に係る経年分析!I$48,"▲","-")),2)</f>
        <v>0.56999999999999995</v>
      </c>
      <c r="F19" s="134">
        <f>ROUND(VALUE(SUBSTITUTE(実質収支比率等に係る経年分析!J$48,"▲","-")),2)</f>
        <v>0.79</v>
      </c>
    </row>
    <row r="20" spans="1:11">
      <c r="A20" s="134" t="s">
        <v>43</v>
      </c>
      <c r="B20" s="134">
        <f>ROUND(VALUE(SUBSTITUTE(実質収支比率等に係る経年分析!F$47,"▲","-")),2)</f>
        <v>17.63</v>
      </c>
      <c r="C20" s="134">
        <f>ROUND(VALUE(SUBSTITUTE(実質収支比率等に係る経年分析!G$47,"▲","-")),2)</f>
        <v>18.75</v>
      </c>
      <c r="D20" s="134">
        <f>ROUND(VALUE(SUBSTITUTE(実質収支比率等に係る経年分析!H$47,"▲","-")),2)</f>
        <v>20.12</v>
      </c>
      <c r="E20" s="134">
        <f>ROUND(VALUE(SUBSTITUTE(実質収支比率等に係る経年分析!I$47,"▲","-")),2)</f>
        <v>20.89</v>
      </c>
      <c r="F20" s="134">
        <f>ROUND(VALUE(SUBSTITUTE(実質収支比率等に係る経年分析!J$47,"▲","-")),2)</f>
        <v>16.12</v>
      </c>
    </row>
    <row r="21" spans="1:11">
      <c r="A21" s="134" t="s">
        <v>44</v>
      </c>
      <c r="B21" s="134">
        <f>IF(ISNUMBER(VALUE(SUBSTITUTE(実質収支比率等に係る経年分析!F$49,"▲","-"))),ROUND(VALUE(SUBSTITUTE(実質収支比率等に係る経年分析!F$49,"▲","-")),2),NA())</f>
        <v>-0.09</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0.57999999999999996</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-5.66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国民健康保険事業勘定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0.56999999999999995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0.79</v>
      </c>
    </row>
    <row r="35" spans="1:16">
      <c r="A35" s="135" t="str">
        <f>IF(連結実質赤字比率に係る赤字・黒字の構成分析!C$35="",NA(),連結実質赤字比率に係る赤字・黒字の構成分析!C$35)</f>
        <v>介護老人保健施設特別会計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v>
      </c>
    </row>
    <row r="36" spans="1:16">
      <c r="A36" s="135" t="str">
        <f>IF(連結実質赤字比率に係る赤字・黒字の構成分析!C$34="",NA(),連結実質赤字比率に係る赤字・黒字の構成分析!C$34)</f>
        <v>国民健康保険特別会計施設勘定</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588</v>
      </c>
      <c r="E42" s="136"/>
      <c r="F42" s="136"/>
      <c r="G42" s="136">
        <f>'実質公債費比率（分子）の構造'!L$52</f>
        <v>603</v>
      </c>
      <c r="H42" s="136"/>
      <c r="I42" s="136"/>
      <c r="J42" s="136">
        <f>'実質公債費比率（分子）の構造'!M$52</f>
        <v>608</v>
      </c>
      <c r="K42" s="136"/>
      <c r="L42" s="136"/>
      <c r="M42" s="136">
        <f>'実質公債費比率（分子）の構造'!N$52</f>
        <v>607</v>
      </c>
      <c r="N42" s="136"/>
      <c r="O42" s="136"/>
      <c r="P42" s="136">
        <f>'実質公債費比率（分子）の構造'!O$52</f>
        <v>621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35</v>
      </c>
      <c r="C44" s="136"/>
      <c r="D44" s="136"/>
      <c r="E44" s="136">
        <f>'実質公債費比率（分子）の構造'!L$50</f>
        <v>7</v>
      </c>
      <c r="F44" s="136"/>
      <c r="G44" s="136"/>
      <c r="H44" s="136">
        <f>'実質公債費比率（分子）の構造'!M$50</f>
        <v>30</v>
      </c>
      <c r="I44" s="136"/>
      <c r="J44" s="136"/>
      <c r="K44" s="136">
        <f>'実質公債費比率（分子）の構造'!N$50</f>
        <v>6</v>
      </c>
      <c r="L44" s="136"/>
      <c r="M44" s="136"/>
      <c r="N44" s="136">
        <f>'実質公債費比率（分子）の構造'!O$50</f>
        <v>68</v>
      </c>
      <c r="O44" s="136"/>
      <c r="P44" s="136"/>
    </row>
    <row r="45" spans="1:16">
      <c r="A45" s="136" t="s">
        <v>54</v>
      </c>
      <c r="B45" s="136">
        <f>'実質公債費比率（分子）の構造'!K$49</f>
        <v>37</v>
      </c>
      <c r="C45" s="136"/>
      <c r="D45" s="136"/>
      <c r="E45" s="136">
        <f>'実質公債費比率（分子）の構造'!L$49</f>
        <v>38</v>
      </c>
      <c r="F45" s="136"/>
      <c r="G45" s="136"/>
      <c r="H45" s="136">
        <f>'実質公債費比率（分子）の構造'!M$49</f>
        <v>30</v>
      </c>
      <c r="I45" s="136"/>
      <c r="J45" s="136"/>
      <c r="K45" s="136">
        <f>'実質公債費比率（分子）の構造'!N$49</f>
        <v>3</v>
      </c>
      <c r="L45" s="136"/>
      <c r="M45" s="136"/>
      <c r="N45" s="136">
        <f>'実質公債費比率（分子）の構造'!O$49</f>
        <v>2</v>
      </c>
      <c r="O45" s="136"/>
      <c r="P45" s="136"/>
    </row>
    <row r="46" spans="1:16">
      <c r="A46" s="136" t="s">
        <v>55</v>
      </c>
      <c r="B46" s="136">
        <f>'実質公債費比率（分子）の構造'!K$48</f>
        <v>234</v>
      </c>
      <c r="C46" s="136"/>
      <c r="D46" s="136"/>
      <c r="E46" s="136">
        <f>'実質公債費比率（分子）の構造'!L$48</f>
        <v>215</v>
      </c>
      <c r="F46" s="136"/>
      <c r="G46" s="136"/>
      <c r="H46" s="136">
        <f>'実質公債費比率（分子）の構造'!M$48</f>
        <v>209</v>
      </c>
      <c r="I46" s="136"/>
      <c r="J46" s="136"/>
      <c r="K46" s="136">
        <f>'実質公債費比率（分子）の構造'!N$48</f>
        <v>195</v>
      </c>
      <c r="L46" s="136"/>
      <c r="M46" s="136"/>
      <c r="N46" s="136">
        <f>'実質公債費比率（分子）の構造'!O$48</f>
        <v>179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591</v>
      </c>
      <c r="C49" s="136"/>
      <c r="D49" s="136"/>
      <c r="E49" s="136">
        <f>'実質公債費比率（分子）の構造'!L$45</f>
        <v>613</v>
      </c>
      <c r="F49" s="136"/>
      <c r="G49" s="136"/>
      <c r="H49" s="136">
        <f>'実質公債費比率（分子）の構造'!M$45</f>
        <v>621</v>
      </c>
      <c r="I49" s="136"/>
      <c r="J49" s="136"/>
      <c r="K49" s="136">
        <f>'実質公債費比率（分子）の構造'!N$45</f>
        <v>652</v>
      </c>
      <c r="L49" s="136"/>
      <c r="M49" s="136"/>
      <c r="N49" s="136">
        <f>'実質公債費比率（分子）の構造'!O$45</f>
        <v>670</v>
      </c>
      <c r="O49" s="136"/>
      <c r="P49" s="136"/>
    </row>
    <row r="50" spans="1:16">
      <c r="A50" s="136" t="s">
        <v>59</v>
      </c>
      <c r="B50" s="136" t="e">
        <f>NA()</f>
        <v>#N/A</v>
      </c>
      <c r="C50" s="136">
        <f>IF(ISNUMBER('実質公債費比率（分子）の構造'!K$53),'実質公債費比率（分子）の構造'!K$53,NA())</f>
        <v>309</v>
      </c>
      <c r="D50" s="136" t="e">
        <f>NA()</f>
        <v>#N/A</v>
      </c>
      <c r="E50" s="136" t="e">
        <f>NA()</f>
        <v>#N/A</v>
      </c>
      <c r="F50" s="136">
        <f>IF(ISNUMBER('実質公債費比率（分子）の構造'!L$53),'実質公債費比率（分子）の構造'!L$53,NA())</f>
        <v>270</v>
      </c>
      <c r="G50" s="136" t="e">
        <f>NA()</f>
        <v>#N/A</v>
      </c>
      <c r="H50" s="136" t="e">
        <f>NA()</f>
        <v>#N/A</v>
      </c>
      <c r="I50" s="136">
        <f>IF(ISNUMBER('実質公債費比率（分子）の構造'!M$53),'実質公債費比率（分子）の構造'!M$53,NA())</f>
        <v>282</v>
      </c>
      <c r="J50" s="136" t="e">
        <f>NA()</f>
        <v>#N/A</v>
      </c>
      <c r="K50" s="136" t="e">
        <f>NA()</f>
        <v>#N/A</v>
      </c>
      <c r="L50" s="136">
        <f>IF(ISNUMBER('実質公債費比率（分子）の構造'!N$53),'実質公債費比率（分子）の構造'!N$53,NA())</f>
        <v>249</v>
      </c>
      <c r="M50" s="136" t="e">
        <f>NA()</f>
        <v>#N/A</v>
      </c>
      <c r="N50" s="136" t="e">
        <f>NA()</f>
        <v>#N/A</v>
      </c>
      <c r="O50" s="136">
        <f>IF(ISNUMBER('実質公債費比率（分子）の構造'!O$53),'実質公債費比率（分子）の構造'!O$53,NA())</f>
        <v>298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5439</v>
      </c>
      <c r="E56" s="135"/>
      <c r="F56" s="135"/>
      <c r="G56" s="135">
        <f>'将来負担比率（分子）の構造'!J$51</f>
        <v>5246</v>
      </c>
      <c r="H56" s="135"/>
      <c r="I56" s="135"/>
      <c r="J56" s="135">
        <f>'将来負担比率（分子）の構造'!K$51</f>
        <v>5139</v>
      </c>
      <c r="K56" s="135"/>
      <c r="L56" s="135"/>
      <c r="M56" s="135">
        <f>'将来負担比率（分子）の構造'!L$51</f>
        <v>4925</v>
      </c>
      <c r="N56" s="135"/>
      <c r="O56" s="135"/>
      <c r="P56" s="135">
        <f>'将来負担比率（分子）の構造'!M$51</f>
        <v>4767</v>
      </c>
    </row>
    <row r="57" spans="1:16">
      <c r="A57" s="135" t="s">
        <v>35</v>
      </c>
      <c r="B57" s="135"/>
      <c r="C57" s="135"/>
      <c r="D57" s="135">
        <f>'将来負担比率（分子）の構造'!I$50</f>
        <v>587</v>
      </c>
      <c r="E57" s="135"/>
      <c r="F57" s="135"/>
      <c r="G57" s="135">
        <f>'将来負担比率（分子）の構造'!J$50</f>
        <v>550</v>
      </c>
      <c r="H57" s="135"/>
      <c r="I57" s="135"/>
      <c r="J57" s="135">
        <f>'将来負担比率（分子）の構造'!K$50</f>
        <v>512</v>
      </c>
      <c r="K57" s="135"/>
      <c r="L57" s="135"/>
      <c r="M57" s="135">
        <f>'将来負担比率（分子）の構造'!L$50</f>
        <v>459</v>
      </c>
      <c r="N57" s="135"/>
      <c r="O57" s="135"/>
      <c r="P57" s="135">
        <f>'将来負担比率（分子）の構造'!M$50</f>
        <v>405</v>
      </c>
    </row>
    <row r="58" spans="1:16">
      <c r="A58" s="135" t="s">
        <v>34</v>
      </c>
      <c r="B58" s="135"/>
      <c r="C58" s="135"/>
      <c r="D58" s="135">
        <f>'将来負担比率（分子）の構造'!I$49</f>
        <v>2974</v>
      </c>
      <c r="E58" s="135"/>
      <c r="F58" s="135"/>
      <c r="G58" s="135">
        <f>'将来負担比率（分子）の構造'!J$49</f>
        <v>3126</v>
      </c>
      <c r="H58" s="135"/>
      <c r="I58" s="135"/>
      <c r="J58" s="135">
        <f>'将来負担比率（分子）の構造'!K$49</f>
        <v>3431</v>
      </c>
      <c r="K58" s="135"/>
      <c r="L58" s="135"/>
      <c r="M58" s="135">
        <f>'将来負担比率（分子）の構造'!L$49</f>
        <v>3695</v>
      </c>
      <c r="N58" s="135"/>
      <c r="O58" s="135"/>
      <c r="P58" s="135">
        <f>'将来負担比率（分子）の構造'!M$49</f>
        <v>3532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894</v>
      </c>
      <c r="C62" s="135"/>
      <c r="D62" s="135"/>
      <c r="E62" s="135">
        <f>'将来負担比率（分子）の構造'!J$45</f>
        <v>818</v>
      </c>
      <c r="F62" s="135"/>
      <c r="G62" s="135"/>
      <c r="H62" s="135">
        <f>'将来負担比率（分子）の構造'!K$45</f>
        <v>857</v>
      </c>
      <c r="I62" s="135"/>
      <c r="J62" s="135"/>
      <c r="K62" s="135">
        <f>'将来負担比率（分子）の構造'!L$45</f>
        <v>734</v>
      </c>
      <c r="L62" s="135"/>
      <c r="M62" s="135"/>
      <c r="N62" s="135">
        <f>'将来負担比率（分子）の構造'!M$45</f>
        <v>742</v>
      </c>
      <c r="O62" s="135"/>
      <c r="P62" s="135"/>
    </row>
    <row r="63" spans="1:16">
      <c r="A63" s="135" t="s">
        <v>28</v>
      </c>
      <c r="B63" s="135">
        <f>'将来負担比率（分子）の構造'!I$44</f>
        <v>300</v>
      </c>
      <c r="C63" s="135"/>
      <c r="D63" s="135"/>
      <c r="E63" s="135">
        <f>'将来負担比率（分子）の構造'!J$44</f>
        <v>251</v>
      </c>
      <c r="F63" s="135"/>
      <c r="G63" s="135"/>
      <c r="H63" s="135">
        <f>'将来負担比率（分子）の構造'!K$44</f>
        <v>204</v>
      </c>
      <c r="I63" s="135"/>
      <c r="J63" s="135"/>
      <c r="K63" s="135">
        <f>'将来負担比率（分子）の構造'!L$44</f>
        <v>179</v>
      </c>
      <c r="L63" s="135"/>
      <c r="M63" s="135"/>
      <c r="N63" s="135">
        <f>'将来負担比率（分子）の構造'!M$44</f>
        <v>153</v>
      </c>
      <c r="O63" s="135"/>
      <c r="P63" s="135"/>
    </row>
    <row r="64" spans="1:16">
      <c r="A64" s="135" t="s">
        <v>27</v>
      </c>
      <c r="B64" s="135">
        <f>'将来負担比率（分子）の構造'!I$43</f>
        <v>2105</v>
      </c>
      <c r="C64" s="135"/>
      <c r="D64" s="135"/>
      <c r="E64" s="135">
        <f>'将来負担比率（分子）の構造'!J$43</f>
        <v>1940</v>
      </c>
      <c r="F64" s="135"/>
      <c r="G64" s="135"/>
      <c r="H64" s="135">
        <f>'将来負担比率（分子）の構造'!K$43</f>
        <v>1812</v>
      </c>
      <c r="I64" s="135"/>
      <c r="J64" s="135"/>
      <c r="K64" s="135">
        <f>'将来負担比率（分子）の構造'!L$43</f>
        <v>1662</v>
      </c>
      <c r="L64" s="135"/>
      <c r="M64" s="135"/>
      <c r="N64" s="135">
        <f>'将来負担比率（分子）の構造'!M$43</f>
        <v>1522</v>
      </c>
      <c r="O64" s="135"/>
      <c r="P64" s="135"/>
    </row>
    <row r="65" spans="1:16">
      <c r="A65" s="135" t="s">
        <v>26</v>
      </c>
      <c r="B65" s="135">
        <f>'将来負担比率（分子）の構造'!I$42</f>
        <v>39</v>
      </c>
      <c r="C65" s="135"/>
      <c r="D65" s="135"/>
      <c r="E65" s="135">
        <f>'将来負担比率（分子）の構造'!J$42</f>
        <v>34</v>
      </c>
      <c r="F65" s="135"/>
      <c r="G65" s="135"/>
      <c r="H65" s="135">
        <f>'将来負担比率（分子）の構造'!K$42</f>
        <v>27</v>
      </c>
      <c r="I65" s="135"/>
      <c r="J65" s="135"/>
      <c r="K65" s="135">
        <f>'将来負担比率（分子）の構造'!L$42</f>
        <v>19</v>
      </c>
      <c r="L65" s="135"/>
      <c r="M65" s="135"/>
      <c r="N65" s="135">
        <f>'将来負担比率（分子）の構造'!M$42</f>
        <v>16</v>
      </c>
      <c r="O65" s="135"/>
      <c r="P65" s="135"/>
    </row>
    <row r="66" spans="1:16">
      <c r="A66" s="135" t="s">
        <v>25</v>
      </c>
      <c r="B66" s="135">
        <f>'将来負担比率（分子）の構造'!I$41</f>
        <v>5752</v>
      </c>
      <c r="C66" s="135"/>
      <c r="D66" s="135"/>
      <c r="E66" s="135">
        <f>'将来負担比率（分子）の構造'!J$41</f>
        <v>5539</v>
      </c>
      <c r="F66" s="135"/>
      <c r="G66" s="135"/>
      <c r="H66" s="135">
        <f>'将来負担比率（分子）の構造'!K$41</f>
        <v>5366</v>
      </c>
      <c r="I66" s="135"/>
      <c r="J66" s="135"/>
      <c r="K66" s="135">
        <f>'将来負担比率（分子）の構造'!L$41</f>
        <v>5114</v>
      </c>
      <c r="L66" s="135"/>
      <c r="M66" s="135"/>
      <c r="N66" s="135">
        <f>'将来負担比率（分子）の構造'!M$41</f>
        <v>4964</v>
      </c>
      <c r="O66" s="135"/>
      <c r="P66" s="135"/>
    </row>
    <row r="67" spans="1:16">
      <c r="A67" s="135" t="s">
        <v>63</v>
      </c>
      <c r="B67" s="135" t="e">
        <f>NA()</f>
        <v>#N/A</v>
      </c>
      <c r="C67" s="135">
        <f>IF(ISNUMBER('将来負担比率（分子）の構造'!I$52), IF('将来負担比率（分子）の構造'!I$52 &lt; 0, 0, '将来負担比率（分子）の構造'!I$52), NA())</f>
        <v>107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508615</v>
      </c>
      <c r="S5" s="639"/>
      <c r="T5" s="639"/>
      <c r="U5" s="639"/>
      <c r="V5" s="639"/>
      <c r="W5" s="639"/>
      <c r="X5" s="639"/>
      <c r="Y5" s="686"/>
      <c r="Z5" s="699">
        <v>9.5</v>
      </c>
      <c r="AA5" s="699"/>
      <c r="AB5" s="699"/>
      <c r="AC5" s="699"/>
      <c r="AD5" s="700">
        <v>508615</v>
      </c>
      <c r="AE5" s="700"/>
      <c r="AF5" s="700"/>
      <c r="AG5" s="700"/>
      <c r="AH5" s="700"/>
      <c r="AI5" s="700"/>
      <c r="AJ5" s="700"/>
      <c r="AK5" s="700"/>
      <c r="AL5" s="687">
        <v>15</v>
      </c>
      <c r="AM5" s="656"/>
      <c r="AN5" s="656"/>
      <c r="AO5" s="688"/>
      <c r="AP5" s="673" t="s">
        <v>209</v>
      </c>
      <c r="AQ5" s="674"/>
      <c r="AR5" s="674"/>
      <c r="AS5" s="674"/>
      <c r="AT5" s="674"/>
      <c r="AU5" s="674"/>
      <c r="AV5" s="674"/>
      <c r="AW5" s="674"/>
      <c r="AX5" s="674"/>
      <c r="AY5" s="674"/>
      <c r="AZ5" s="674"/>
      <c r="BA5" s="674"/>
      <c r="BB5" s="674"/>
      <c r="BC5" s="674"/>
      <c r="BD5" s="674"/>
      <c r="BE5" s="674"/>
      <c r="BF5" s="675"/>
      <c r="BG5" s="588">
        <v>506664</v>
      </c>
      <c r="BH5" s="589"/>
      <c r="BI5" s="589"/>
      <c r="BJ5" s="589"/>
      <c r="BK5" s="589"/>
      <c r="BL5" s="589"/>
      <c r="BM5" s="589"/>
      <c r="BN5" s="590"/>
      <c r="BO5" s="641">
        <v>99.6</v>
      </c>
      <c r="BP5" s="641"/>
      <c r="BQ5" s="641"/>
      <c r="BR5" s="641"/>
      <c r="BS5" s="642">
        <v>4895</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87336</v>
      </c>
      <c r="S6" s="589"/>
      <c r="T6" s="589"/>
      <c r="U6" s="589"/>
      <c r="V6" s="589"/>
      <c r="W6" s="589"/>
      <c r="X6" s="589"/>
      <c r="Y6" s="590"/>
      <c r="Z6" s="641">
        <v>1.6</v>
      </c>
      <c r="AA6" s="641"/>
      <c r="AB6" s="641"/>
      <c r="AC6" s="641"/>
      <c r="AD6" s="642">
        <v>87336</v>
      </c>
      <c r="AE6" s="642"/>
      <c r="AF6" s="642"/>
      <c r="AG6" s="642"/>
      <c r="AH6" s="642"/>
      <c r="AI6" s="642"/>
      <c r="AJ6" s="642"/>
      <c r="AK6" s="642"/>
      <c r="AL6" s="611">
        <v>2.6</v>
      </c>
      <c r="AM6" s="643"/>
      <c r="AN6" s="643"/>
      <c r="AO6" s="644"/>
      <c r="AP6" s="585" t="s">
        <v>214</v>
      </c>
      <c r="AQ6" s="586"/>
      <c r="AR6" s="586"/>
      <c r="AS6" s="586"/>
      <c r="AT6" s="586"/>
      <c r="AU6" s="586"/>
      <c r="AV6" s="586"/>
      <c r="AW6" s="586"/>
      <c r="AX6" s="586"/>
      <c r="AY6" s="586"/>
      <c r="AZ6" s="586"/>
      <c r="BA6" s="586"/>
      <c r="BB6" s="586"/>
      <c r="BC6" s="586"/>
      <c r="BD6" s="586"/>
      <c r="BE6" s="586"/>
      <c r="BF6" s="587"/>
      <c r="BG6" s="588">
        <v>506664</v>
      </c>
      <c r="BH6" s="589"/>
      <c r="BI6" s="589"/>
      <c r="BJ6" s="589"/>
      <c r="BK6" s="589"/>
      <c r="BL6" s="589"/>
      <c r="BM6" s="589"/>
      <c r="BN6" s="590"/>
      <c r="BO6" s="641">
        <v>99.6</v>
      </c>
      <c r="BP6" s="641"/>
      <c r="BQ6" s="641"/>
      <c r="BR6" s="641"/>
      <c r="BS6" s="642">
        <v>4895</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68381</v>
      </c>
      <c r="CS6" s="589"/>
      <c r="CT6" s="589"/>
      <c r="CU6" s="589"/>
      <c r="CV6" s="589"/>
      <c r="CW6" s="589"/>
      <c r="CX6" s="589"/>
      <c r="CY6" s="590"/>
      <c r="CZ6" s="641">
        <v>1.3</v>
      </c>
      <c r="DA6" s="641"/>
      <c r="DB6" s="641"/>
      <c r="DC6" s="641"/>
      <c r="DD6" s="594" t="s">
        <v>216</v>
      </c>
      <c r="DE6" s="589"/>
      <c r="DF6" s="589"/>
      <c r="DG6" s="589"/>
      <c r="DH6" s="589"/>
      <c r="DI6" s="589"/>
      <c r="DJ6" s="589"/>
      <c r="DK6" s="589"/>
      <c r="DL6" s="589"/>
      <c r="DM6" s="589"/>
      <c r="DN6" s="589"/>
      <c r="DO6" s="589"/>
      <c r="DP6" s="590"/>
      <c r="DQ6" s="594">
        <v>68381</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1077</v>
      </c>
      <c r="S7" s="589"/>
      <c r="T7" s="589"/>
      <c r="U7" s="589"/>
      <c r="V7" s="589"/>
      <c r="W7" s="589"/>
      <c r="X7" s="589"/>
      <c r="Y7" s="590"/>
      <c r="Z7" s="641">
        <v>0</v>
      </c>
      <c r="AA7" s="641"/>
      <c r="AB7" s="641"/>
      <c r="AC7" s="641"/>
      <c r="AD7" s="642">
        <v>1077</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217367</v>
      </c>
      <c r="BH7" s="589"/>
      <c r="BI7" s="589"/>
      <c r="BJ7" s="589"/>
      <c r="BK7" s="589"/>
      <c r="BL7" s="589"/>
      <c r="BM7" s="589"/>
      <c r="BN7" s="590"/>
      <c r="BO7" s="641">
        <v>42.7</v>
      </c>
      <c r="BP7" s="641"/>
      <c r="BQ7" s="641"/>
      <c r="BR7" s="641"/>
      <c r="BS7" s="642">
        <v>4895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690008</v>
      </c>
      <c r="CS7" s="589"/>
      <c r="CT7" s="589"/>
      <c r="CU7" s="589"/>
      <c r="CV7" s="589"/>
      <c r="CW7" s="589"/>
      <c r="CX7" s="589"/>
      <c r="CY7" s="590"/>
      <c r="CZ7" s="641">
        <v>13.1</v>
      </c>
      <c r="DA7" s="641"/>
      <c r="DB7" s="641"/>
      <c r="DC7" s="641"/>
      <c r="DD7" s="594">
        <v>97556</v>
      </c>
      <c r="DE7" s="589"/>
      <c r="DF7" s="589"/>
      <c r="DG7" s="589"/>
      <c r="DH7" s="589"/>
      <c r="DI7" s="589"/>
      <c r="DJ7" s="589"/>
      <c r="DK7" s="589"/>
      <c r="DL7" s="589"/>
      <c r="DM7" s="589"/>
      <c r="DN7" s="589"/>
      <c r="DO7" s="589"/>
      <c r="DP7" s="590"/>
      <c r="DQ7" s="594">
        <v>537858</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2253</v>
      </c>
      <c r="S8" s="589"/>
      <c r="T8" s="589"/>
      <c r="U8" s="589"/>
      <c r="V8" s="589"/>
      <c r="W8" s="589"/>
      <c r="X8" s="589"/>
      <c r="Y8" s="590"/>
      <c r="Z8" s="641">
        <v>0</v>
      </c>
      <c r="AA8" s="641"/>
      <c r="AB8" s="641"/>
      <c r="AC8" s="641"/>
      <c r="AD8" s="642">
        <v>2253</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8851</v>
      </c>
      <c r="BH8" s="589"/>
      <c r="BI8" s="589"/>
      <c r="BJ8" s="589"/>
      <c r="BK8" s="589"/>
      <c r="BL8" s="589"/>
      <c r="BM8" s="589"/>
      <c r="BN8" s="590"/>
      <c r="BO8" s="641">
        <v>1.7</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1130245</v>
      </c>
      <c r="CS8" s="589"/>
      <c r="CT8" s="589"/>
      <c r="CU8" s="589"/>
      <c r="CV8" s="589"/>
      <c r="CW8" s="589"/>
      <c r="CX8" s="589"/>
      <c r="CY8" s="590"/>
      <c r="CZ8" s="641">
        <v>21.5</v>
      </c>
      <c r="DA8" s="641"/>
      <c r="DB8" s="641"/>
      <c r="DC8" s="641"/>
      <c r="DD8" s="594">
        <v>1515</v>
      </c>
      <c r="DE8" s="589"/>
      <c r="DF8" s="589"/>
      <c r="DG8" s="589"/>
      <c r="DH8" s="589"/>
      <c r="DI8" s="589"/>
      <c r="DJ8" s="589"/>
      <c r="DK8" s="589"/>
      <c r="DL8" s="589"/>
      <c r="DM8" s="589"/>
      <c r="DN8" s="589"/>
      <c r="DO8" s="589"/>
      <c r="DP8" s="590"/>
      <c r="DQ8" s="594">
        <v>724069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1204</v>
      </c>
      <c r="S9" s="589"/>
      <c r="T9" s="589"/>
      <c r="U9" s="589"/>
      <c r="V9" s="589"/>
      <c r="W9" s="589"/>
      <c r="X9" s="589"/>
      <c r="Y9" s="590"/>
      <c r="Z9" s="641">
        <v>0</v>
      </c>
      <c r="AA9" s="641"/>
      <c r="AB9" s="641"/>
      <c r="AC9" s="641"/>
      <c r="AD9" s="642">
        <v>1204</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178909</v>
      </c>
      <c r="BH9" s="589"/>
      <c r="BI9" s="589"/>
      <c r="BJ9" s="589"/>
      <c r="BK9" s="589"/>
      <c r="BL9" s="589"/>
      <c r="BM9" s="589"/>
      <c r="BN9" s="590"/>
      <c r="BO9" s="641">
        <v>35.200000000000003</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737993</v>
      </c>
      <c r="CS9" s="589"/>
      <c r="CT9" s="589"/>
      <c r="CU9" s="589"/>
      <c r="CV9" s="589"/>
      <c r="CW9" s="589"/>
      <c r="CX9" s="589"/>
      <c r="CY9" s="590"/>
      <c r="CZ9" s="641">
        <v>14</v>
      </c>
      <c r="DA9" s="641"/>
      <c r="DB9" s="641"/>
      <c r="DC9" s="641"/>
      <c r="DD9" s="594">
        <v>50771</v>
      </c>
      <c r="DE9" s="589"/>
      <c r="DF9" s="589"/>
      <c r="DG9" s="589"/>
      <c r="DH9" s="589"/>
      <c r="DI9" s="589"/>
      <c r="DJ9" s="589"/>
      <c r="DK9" s="589"/>
      <c r="DL9" s="589"/>
      <c r="DM9" s="589"/>
      <c r="DN9" s="589"/>
      <c r="DO9" s="589"/>
      <c r="DP9" s="590"/>
      <c r="DQ9" s="594">
        <v>672583</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70182</v>
      </c>
      <c r="S10" s="589"/>
      <c r="T10" s="589"/>
      <c r="U10" s="589"/>
      <c r="V10" s="589"/>
      <c r="W10" s="589"/>
      <c r="X10" s="589"/>
      <c r="Y10" s="590"/>
      <c r="Z10" s="641">
        <v>1.3</v>
      </c>
      <c r="AA10" s="641"/>
      <c r="AB10" s="641"/>
      <c r="AC10" s="641"/>
      <c r="AD10" s="642">
        <v>70182</v>
      </c>
      <c r="AE10" s="642"/>
      <c r="AF10" s="642"/>
      <c r="AG10" s="642"/>
      <c r="AH10" s="642"/>
      <c r="AI10" s="642"/>
      <c r="AJ10" s="642"/>
      <c r="AK10" s="642"/>
      <c r="AL10" s="611">
        <v>2.1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16574</v>
      </c>
      <c r="BH10" s="589"/>
      <c r="BI10" s="589"/>
      <c r="BJ10" s="589"/>
      <c r="BK10" s="589"/>
      <c r="BL10" s="589"/>
      <c r="BM10" s="589"/>
      <c r="BN10" s="590"/>
      <c r="BO10" s="641">
        <v>3.3</v>
      </c>
      <c r="BP10" s="641"/>
      <c r="BQ10" s="641"/>
      <c r="BR10" s="641"/>
      <c r="BS10" s="594">
        <v>2767</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848</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848</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13033</v>
      </c>
      <c r="BH11" s="589"/>
      <c r="BI11" s="589"/>
      <c r="BJ11" s="589"/>
      <c r="BK11" s="589"/>
      <c r="BL11" s="589"/>
      <c r="BM11" s="589"/>
      <c r="BN11" s="590"/>
      <c r="BO11" s="641">
        <v>2.6</v>
      </c>
      <c r="BP11" s="641"/>
      <c r="BQ11" s="641"/>
      <c r="BR11" s="641"/>
      <c r="BS11" s="594">
        <v>2128</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454615</v>
      </c>
      <c r="CS11" s="589"/>
      <c r="CT11" s="589"/>
      <c r="CU11" s="589"/>
      <c r="CV11" s="589"/>
      <c r="CW11" s="589"/>
      <c r="CX11" s="589"/>
      <c r="CY11" s="590"/>
      <c r="CZ11" s="641">
        <v>8.6</v>
      </c>
      <c r="DA11" s="641"/>
      <c r="DB11" s="641"/>
      <c r="DC11" s="641"/>
      <c r="DD11" s="594">
        <v>119700</v>
      </c>
      <c r="DE11" s="589"/>
      <c r="DF11" s="589"/>
      <c r="DG11" s="589"/>
      <c r="DH11" s="589"/>
      <c r="DI11" s="589"/>
      <c r="DJ11" s="589"/>
      <c r="DK11" s="589"/>
      <c r="DL11" s="589"/>
      <c r="DM11" s="589"/>
      <c r="DN11" s="589"/>
      <c r="DO11" s="589"/>
      <c r="DP11" s="590"/>
      <c r="DQ11" s="594">
        <v>224633</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231273</v>
      </c>
      <c r="BH12" s="589"/>
      <c r="BI12" s="589"/>
      <c r="BJ12" s="589"/>
      <c r="BK12" s="589"/>
      <c r="BL12" s="589"/>
      <c r="BM12" s="589"/>
      <c r="BN12" s="590"/>
      <c r="BO12" s="641">
        <v>45.5</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264931</v>
      </c>
      <c r="CS12" s="589"/>
      <c r="CT12" s="589"/>
      <c r="CU12" s="589"/>
      <c r="CV12" s="589"/>
      <c r="CW12" s="589"/>
      <c r="CX12" s="589"/>
      <c r="CY12" s="590"/>
      <c r="CZ12" s="641">
        <v>5</v>
      </c>
      <c r="DA12" s="641"/>
      <c r="DB12" s="641"/>
      <c r="DC12" s="641"/>
      <c r="DD12" s="594">
        <v>26234</v>
      </c>
      <c r="DE12" s="589"/>
      <c r="DF12" s="589"/>
      <c r="DG12" s="589"/>
      <c r="DH12" s="589"/>
      <c r="DI12" s="589"/>
      <c r="DJ12" s="589"/>
      <c r="DK12" s="589"/>
      <c r="DL12" s="589"/>
      <c r="DM12" s="589"/>
      <c r="DN12" s="589"/>
      <c r="DO12" s="589"/>
      <c r="DP12" s="590"/>
      <c r="DQ12" s="594">
        <v>232326</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10789</v>
      </c>
      <c r="S13" s="589"/>
      <c r="T13" s="589"/>
      <c r="U13" s="589"/>
      <c r="V13" s="589"/>
      <c r="W13" s="589"/>
      <c r="X13" s="589"/>
      <c r="Y13" s="590"/>
      <c r="Z13" s="641">
        <v>0.2</v>
      </c>
      <c r="AA13" s="641"/>
      <c r="AB13" s="641"/>
      <c r="AC13" s="641"/>
      <c r="AD13" s="642">
        <v>10789</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226652</v>
      </c>
      <c r="BH13" s="589"/>
      <c r="BI13" s="589"/>
      <c r="BJ13" s="589"/>
      <c r="BK13" s="589"/>
      <c r="BL13" s="589"/>
      <c r="BM13" s="589"/>
      <c r="BN13" s="590"/>
      <c r="BO13" s="641">
        <v>44.6</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578271</v>
      </c>
      <c r="CS13" s="589"/>
      <c r="CT13" s="589"/>
      <c r="CU13" s="589"/>
      <c r="CV13" s="589"/>
      <c r="CW13" s="589"/>
      <c r="CX13" s="589"/>
      <c r="CY13" s="590"/>
      <c r="CZ13" s="641">
        <v>11</v>
      </c>
      <c r="DA13" s="641"/>
      <c r="DB13" s="641"/>
      <c r="DC13" s="641"/>
      <c r="DD13" s="594">
        <v>213739</v>
      </c>
      <c r="DE13" s="589"/>
      <c r="DF13" s="589"/>
      <c r="DG13" s="589"/>
      <c r="DH13" s="589"/>
      <c r="DI13" s="589"/>
      <c r="DJ13" s="589"/>
      <c r="DK13" s="589"/>
      <c r="DL13" s="589"/>
      <c r="DM13" s="589"/>
      <c r="DN13" s="589"/>
      <c r="DO13" s="589"/>
      <c r="DP13" s="590"/>
      <c r="DQ13" s="594">
        <v>437762</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11703</v>
      </c>
      <c r="BH14" s="589"/>
      <c r="BI14" s="589"/>
      <c r="BJ14" s="589"/>
      <c r="BK14" s="589"/>
      <c r="BL14" s="589"/>
      <c r="BM14" s="589"/>
      <c r="BN14" s="590"/>
      <c r="BO14" s="641">
        <v>2.2999999999999998</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307272</v>
      </c>
      <c r="CS14" s="589"/>
      <c r="CT14" s="589"/>
      <c r="CU14" s="589"/>
      <c r="CV14" s="589"/>
      <c r="CW14" s="589"/>
      <c r="CX14" s="589"/>
      <c r="CY14" s="590"/>
      <c r="CZ14" s="641">
        <v>5.8</v>
      </c>
      <c r="DA14" s="641"/>
      <c r="DB14" s="641"/>
      <c r="DC14" s="641"/>
      <c r="DD14" s="594" t="s">
        <v>112</v>
      </c>
      <c r="DE14" s="589"/>
      <c r="DF14" s="589"/>
      <c r="DG14" s="589"/>
      <c r="DH14" s="589"/>
      <c r="DI14" s="589"/>
      <c r="DJ14" s="589"/>
      <c r="DK14" s="589"/>
      <c r="DL14" s="589"/>
      <c r="DM14" s="589"/>
      <c r="DN14" s="589"/>
      <c r="DO14" s="589"/>
      <c r="DP14" s="590"/>
      <c r="DQ14" s="594">
        <v>203704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737</v>
      </c>
      <c r="S15" s="589"/>
      <c r="T15" s="589"/>
      <c r="U15" s="589"/>
      <c r="V15" s="589"/>
      <c r="W15" s="589"/>
      <c r="X15" s="589"/>
      <c r="Y15" s="590"/>
      <c r="Z15" s="641">
        <v>0</v>
      </c>
      <c r="AA15" s="641"/>
      <c r="AB15" s="641"/>
      <c r="AC15" s="641"/>
      <c r="AD15" s="642">
        <v>737</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46321</v>
      </c>
      <c r="BH15" s="589"/>
      <c r="BI15" s="589"/>
      <c r="BJ15" s="589"/>
      <c r="BK15" s="589"/>
      <c r="BL15" s="589"/>
      <c r="BM15" s="589"/>
      <c r="BN15" s="590"/>
      <c r="BO15" s="641">
        <v>9.1</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362432</v>
      </c>
      <c r="CS15" s="589"/>
      <c r="CT15" s="589"/>
      <c r="CU15" s="589"/>
      <c r="CV15" s="589"/>
      <c r="CW15" s="589"/>
      <c r="CX15" s="589"/>
      <c r="CY15" s="590"/>
      <c r="CZ15" s="641">
        <v>6.9</v>
      </c>
      <c r="DA15" s="641"/>
      <c r="DB15" s="641"/>
      <c r="DC15" s="641"/>
      <c r="DD15" s="594">
        <v>2160</v>
      </c>
      <c r="DE15" s="589"/>
      <c r="DF15" s="589"/>
      <c r="DG15" s="589"/>
      <c r="DH15" s="589"/>
      <c r="DI15" s="589"/>
      <c r="DJ15" s="589"/>
      <c r="DK15" s="589"/>
      <c r="DL15" s="589"/>
      <c r="DM15" s="589"/>
      <c r="DN15" s="589"/>
      <c r="DO15" s="589"/>
      <c r="DP15" s="590"/>
      <c r="DQ15" s="594">
        <v>334075</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2955936</v>
      </c>
      <c r="S16" s="589"/>
      <c r="T16" s="589"/>
      <c r="U16" s="589"/>
      <c r="V16" s="589"/>
      <c r="W16" s="589"/>
      <c r="X16" s="589"/>
      <c r="Y16" s="590"/>
      <c r="Z16" s="641">
        <v>55.4</v>
      </c>
      <c r="AA16" s="641"/>
      <c r="AB16" s="641"/>
      <c r="AC16" s="641"/>
      <c r="AD16" s="642">
        <v>2694985</v>
      </c>
      <c r="AE16" s="642"/>
      <c r="AF16" s="642"/>
      <c r="AG16" s="642"/>
      <c r="AH16" s="642"/>
      <c r="AI16" s="642"/>
      <c r="AJ16" s="642"/>
      <c r="AK16" s="642"/>
      <c r="AL16" s="611">
        <v>79.7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2694985</v>
      </c>
      <c r="S17" s="589"/>
      <c r="T17" s="589"/>
      <c r="U17" s="589"/>
      <c r="V17" s="589"/>
      <c r="W17" s="589"/>
      <c r="X17" s="589"/>
      <c r="Y17" s="590"/>
      <c r="Z17" s="641">
        <v>50.5</v>
      </c>
      <c r="AA17" s="641"/>
      <c r="AB17" s="641"/>
      <c r="AC17" s="641"/>
      <c r="AD17" s="642">
        <v>2694985</v>
      </c>
      <c r="AE17" s="642"/>
      <c r="AF17" s="642"/>
      <c r="AG17" s="642"/>
      <c r="AH17" s="642"/>
      <c r="AI17" s="642"/>
      <c r="AJ17" s="642"/>
      <c r="AK17" s="642"/>
      <c r="AL17" s="611">
        <v>79.7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670430</v>
      </c>
      <c r="CS17" s="589"/>
      <c r="CT17" s="589"/>
      <c r="CU17" s="589"/>
      <c r="CV17" s="589"/>
      <c r="CW17" s="589"/>
      <c r="CX17" s="589"/>
      <c r="CY17" s="590"/>
      <c r="CZ17" s="641">
        <v>12.7</v>
      </c>
      <c r="DA17" s="641"/>
      <c r="DB17" s="641"/>
      <c r="DC17" s="641"/>
      <c r="DD17" s="594" t="s">
        <v>112</v>
      </c>
      <c r="DE17" s="589"/>
      <c r="DF17" s="589"/>
      <c r="DG17" s="589"/>
      <c r="DH17" s="589"/>
      <c r="DI17" s="589"/>
      <c r="DJ17" s="589"/>
      <c r="DK17" s="589"/>
      <c r="DL17" s="589"/>
      <c r="DM17" s="589"/>
      <c r="DN17" s="589"/>
      <c r="DO17" s="589"/>
      <c r="DP17" s="590"/>
      <c r="DQ17" s="594">
        <v>615851</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260939</v>
      </c>
      <c r="S18" s="589"/>
      <c r="T18" s="589"/>
      <c r="U18" s="589"/>
      <c r="V18" s="589"/>
      <c r="W18" s="589"/>
      <c r="X18" s="589"/>
      <c r="Y18" s="590"/>
      <c r="Z18" s="641">
        <v>4.9000000000000004</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1951</v>
      </c>
      <c r="BH19" s="589"/>
      <c r="BI19" s="589"/>
      <c r="BJ19" s="589"/>
      <c r="BK19" s="589"/>
      <c r="BL19" s="589"/>
      <c r="BM19" s="589"/>
      <c r="BN19" s="590"/>
      <c r="BO19" s="641">
        <v>0.4</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3638129</v>
      </c>
      <c r="S20" s="589"/>
      <c r="T20" s="589"/>
      <c r="U20" s="589"/>
      <c r="V20" s="589"/>
      <c r="W20" s="589"/>
      <c r="X20" s="589"/>
      <c r="Y20" s="590"/>
      <c r="Z20" s="641">
        <v>68.2</v>
      </c>
      <c r="AA20" s="641"/>
      <c r="AB20" s="641"/>
      <c r="AC20" s="641"/>
      <c r="AD20" s="642">
        <v>3377178</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1951</v>
      </c>
      <c r="BH20" s="589"/>
      <c r="BI20" s="589"/>
      <c r="BJ20" s="589"/>
      <c r="BK20" s="589"/>
      <c r="BL20" s="589"/>
      <c r="BM20" s="589"/>
      <c r="BN20" s="590"/>
      <c r="BO20" s="641">
        <v>0.4</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5265426</v>
      </c>
      <c r="CS20" s="589"/>
      <c r="CT20" s="589"/>
      <c r="CU20" s="589"/>
      <c r="CV20" s="589"/>
      <c r="CW20" s="589"/>
      <c r="CX20" s="589"/>
      <c r="CY20" s="590"/>
      <c r="CZ20" s="641">
        <v>100</v>
      </c>
      <c r="DA20" s="641"/>
      <c r="DB20" s="641"/>
      <c r="DC20" s="641"/>
      <c r="DD20" s="594">
        <v>511675</v>
      </c>
      <c r="DE20" s="589"/>
      <c r="DF20" s="589"/>
      <c r="DG20" s="589"/>
      <c r="DH20" s="589"/>
      <c r="DI20" s="589"/>
      <c r="DJ20" s="589"/>
      <c r="DK20" s="589"/>
      <c r="DL20" s="589"/>
      <c r="DM20" s="589"/>
      <c r="DN20" s="589"/>
      <c r="DO20" s="589"/>
      <c r="DP20" s="590"/>
      <c r="DQ20" s="594">
        <v>4052090</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681</v>
      </c>
      <c r="S21" s="589"/>
      <c r="T21" s="589"/>
      <c r="U21" s="589"/>
      <c r="V21" s="589"/>
      <c r="W21" s="589"/>
      <c r="X21" s="589"/>
      <c r="Y21" s="590"/>
      <c r="Z21" s="641">
        <v>0</v>
      </c>
      <c r="AA21" s="641"/>
      <c r="AB21" s="641"/>
      <c r="AC21" s="641"/>
      <c r="AD21" s="642">
        <v>681</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1951</v>
      </c>
      <c r="BH21" s="589"/>
      <c r="BI21" s="589"/>
      <c r="BJ21" s="589"/>
      <c r="BK21" s="589"/>
      <c r="BL21" s="589"/>
      <c r="BM21" s="589"/>
      <c r="BN21" s="590"/>
      <c r="BO21" s="641">
        <v>0.4</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46631</v>
      </c>
      <c r="S22" s="589"/>
      <c r="T22" s="589"/>
      <c r="U22" s="589"/>
      <c r="V22" s="589"/>
      <c r="W22" s="589"/>
      <c r="X22" s="589"/>
      <c r="Y22" s="590"/>
      <c r="Z22" s="641">
        <v>0.9</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98050</v>
      </c>
      <c r="S23" s="589"/>
      <c r="T23" s="589"/>
      <c r="U23" s="589"/>
      <c r="V23" s="589"/>
      <c r="W23" s="589"/>
      <c r="X23" s="589"/>
      <c r="Y23" s="590"/>
      <c r="Z23" s="641">
        <v>1.8</v>
      </c>
      <c r="AA23" s="641"/>
      <c r="AB23" s="641"/>
      <c r="AC23" s="641"/>
      <c r="AD23" s="642">
        <v>3252</v>
      </c>
      <c r="AE23" s="642"/>
      <c r="AF23" s="642"/>
      <c r="AG23" s="642"/>
      <c r="AH23" s="642"/>
      <c r="AI23" s="642"/>
      <c r="AJ23" s="642"/>
      <c r="AK23" s="642"/>
      <c r="AL23" s="611">
        <v>0.1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11790</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1841993</v>
      </c>
      <c r="CS24" s="639"/>
      <c r="CT24" s="639"/>
      <c r="CU24" s="639"/>
      <c r="CV24" s="639"/>
      <c r="CW24" s="639"/>
      <c r="CX24" s="639"/>
      <c r="CY24" s="686"/>
      <c r="CZ24" s="690">
        <v>35</v>
      </c>
      <c r="DA24" s="691"/>
      <c r="DB24" s="691"/>
      <c r="DC24" s="692"/>
      <c r="DD24" s="685">
        <v>1433732</v>
      </c>
      <c r="DE24" s="639"/>
      <c r="DF24" s="639"/>
      <c r="DG24" s="639"/>
      <c r="DH24" s="639"/>
      <c r="DI24" s="639"/>
      <c r="DJ24" s="639"/>
      <c r="DK24" s="686"/>
      <c r="DL24" s="685">
        <v>1430118</v>
      </c>
      <c r="DM24" s="639"/>
      <c r="DN24" s="639"/>
      <c r="DO24" s="639"/>
      <c r="DP24" s="639"/>
      <c r="DQ24" s="639"/>
      <c r="DR24" s="639"/>
      <c r="DS24" s="639"/>
      <c r="DT24" s="639"/>
      <c r="DU24" s="639"/>
      <c r="DV24" s="686"/>
      <c r="DW24" s="687">
        <v>40.1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342533</v>
      </c>
      <c r="S25" s="589"/>
      <c r="T25" s="589"/>
      <c r="U25" s="589"/>
      <c r="V25" s="589"/>
      <c r="W25" s="589"/>
      <c r="X25" s="589"/>
      <c r="Y25" s="590"/>
      <c r="Z25" s="641">
        <v>6.4</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756420</v>
      </c>
      <c r="CS25" s="607"/>
      <c r="CT25" s="607"/>
      <c r="CU25" s="607"/>
      <c r="CV25" s="607"/>
      <c r="CW25" s="607"/>
      <c r="CX25" s="607"/>
      <c r="CY25" s="608"/>
      <c r="CZ25" s="591">
        <v>14.4</v>
      </c>
      <c r="DA25" s="609"/>
      <c r="DB25" s="609"/>
      <c r="DC25" s="610"/>
      <c r="DD25" s="594">
        <v>700249</v>
      </c>
      <c r="DE25" s="607"/>
      <c r="DF25" s="607"/>
      <c r="DG25" s="607"/>
      <c r="DH25" s="607"/>
      <c r="DI25" s="607"/>
      <c r="DJ25" s="607"/>
      <c r="DK25" s="608"/>
      <c r="DL25" s="594">
        <v>699188</v>
      </c>
      <c r="DM25" s="607"/>
      <c r="DN25" s="607"/>
      <c r="DO25" s="607"/>
      <c r="DP25" s="607"/>
      <c r="DQ25" s="607"/>
      <c r="DR25" s="607"/>
      <c r="DS25" s="607"/>
      <c r="DT25" s="607"/>
      <c r="DU25" s="607"/>
      <c r="DV25" s="608"/>
      <c r="DW25" s="611">
        <v>19.600000000000001</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473154</v>
      </c>
      <c r="CS26" s="589"/>
      <c r="CT26" s="589"/>
      <c r="CU26" s="589"/>
      <c r="CV26" s="589"/>
      <c r="CW26" s="589"/>
      <c r="CX26" s="589"/>
      <c r="CY26" s="590"/>
      <c r="CZ26" s="591">
        <v>9</v>
      </c>
      <c r="DA26" s="609"/>
      <c r="DB26" s="609"/>
      <c r="DC26" s="610"/>
      <c r="DD26" s="594">
        <v>432439</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378528</v>
      </c>
      <c r="S27" s="589"/>
      <c r="T27" s="589"/>
      <c r="U27" s="589"/>
      <c r="V27" s="589"/>
      <c r="W27" s="589"/>
      <c r="X27" s="589"/>
      <c r="Y27" s="590"/>
      <c r="Z27" s="641">
        <v>7.1</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508615</v>
      </c>
      <c r="BH27" s="589"/>
      <c r="BI27" s="589"/>
      <c r="BJ27" s="589"/>
      <c r="BK27" s="589"/>
      <c r="BL27" s="589"/>
      <c r="BM27" s="589"/>
      <c r="BN27" s="590"/>
      <c r="BO27" s="641">
        <v>100</v>
      </c>
      <c r="BP27" s="641"/>
      <c r="BQ27" s="641"/>
      <c r="BR27" s="641"/>
      <c r="BS27" s="594">
        <v>4895</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415170</v>
      </c>
      <c r="CS27" s="607"/>
      <c r="CT27" s="607"/>
      <c r="CU27" s="607"/>
      <c r="CV27" s="607"/>
      <c r="CW27" s="607"/>
      <c r="CX27" s="607"/>
      <c r="CY27" s="608"/>
      <c r="CZ27" s="591">
        <v>7.9</v>
      </c>
      <c r="DA27" s="609"/>
      <c r="DB27" s="609"/>
      <c r="DC27" s="610"/>
      <c r="DD27" s="594">
        <v>117659</v>
      </c>
      <c r="DE27" s="607"/>
      <c r="DF27" s="607"/>
      <c r="DG27" s="607"/>
      <c r="DH27" s="607"/>
      <c r="DI27" s="607"/>
      <c r="DJ27" s="607"/>
      <c r="DK27" s="608"/>
      <c r="DL27" s="594">
        <v>115106</v>
      </c>
      <c r="DM27" s="607"/>
      <c r="DN27" s="607"/>
      <c r="DO27" s="607"/>
      <c r="DP27" s="607"/>
      <c r="DQ27" s="607"/>
      <c r="DR27" s="607"/>
      <c r="DS27" s="607"/>
      <c r="DT27" s="607"/>
      <c r="DU27" s="607"/>
      <c r="DV27" s="608"/>
      <c r="DW27" s="611">
        <v>3.2</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31609</v>
      </c>
      <c r="S28" s="589"/>
      <c r="T28" s="589"/>
      <c r="U28" s="589"/>
      <c r="V28" s="589"/>
      <c r="W28" s="589"/>
      <c r="X28" s="589"/>
      <c r="Y28" s="590"/>
      <c r="Z28" s="641">
        <v>0.6</v>
      </c>
      <c r="AA28" s="641"/>
      <c r="AB28" s="641"/>
      <c r="AC28" s="641"/>
      <c r="AD28" s="642">
        <v>1664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670403</v>
      </c>
      <c r="CS28" s="589"/>
      <c r="CT28" s="589"/>
      <c r="CU28" s="589"/>
      <c r="CV28" s="589"/>
      <c r="CW28" s="589"/>
      <c r="CX28" s="589"/>
      <c r="CY28" s="590"/>
      <c r="CZ28" s="591">
        <v>12.7</v>
      </c>
      <c r="DA28" s="609"/>
      <c r="DB28" s="609"/>
      <c r="DC28" s="610"/>
      <c r="DD28" s="594">
        <v>615824</v>
      </c>
      <c r="DE28" s="589"/>
      <c r="DF28" s="589"/>
      <c r="DG28" s="589"/>
      <c r="DH28" s="589"/>
      <c r="DI28" s="589"/>
      <c r="DJ28" s="589"/>
      <c r="DK28" s="590"/>
      <c r="DL28" s="594">
        <v>615824</v>
      </c>
      <c r="DM28" s="589"/>
      <c r="DN28" s="589"/>
      <c r="DO28" s="589"/>
      <c r="DP28" s="589"/>
      <c r="DQ28" s="589"/>
      <c r="DR28" s="589"/>
      <c r="DS28" s="589"/>
      <c r="DT28" s="589"/>
      <c r="DU28" s="589"/>
      <c r="DV28" s="590"/>
      <c r="DW28" s="611">
        <v>17.3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5011</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670403</v>
      </c>
      <c r="CS29" s="607"/>
      <c r="CT29" s="607"/>
      <c r="CU29" s="607"/>
      <c r="CV29" s="607"/>
      <c r="CW29" s="607"/>
      <c r="CX29" s="607"/>
      <c r="CY29" s="608"/>
      <c r="CZ29" s="591">
        <v>12.7</v>
      </c>
      <c r="DA29" s="609"/>
      <c r="DB29" s="609"/>
      <c r="DC29" s="610"/>
      <c r="DD29" s="594">
        <v>615824</v>
      </c>
      <c r="DE29" s="607"/>
      <c r="DF29" s="607"/>
      <c r="DG29" s="607"/>
      <c r="DH29" s="607"/>
      <c r="DI29" s="607"/>
      <c r="DJ29" s="607"/>
      <c r="DK29" s="608"/>
      <c r="DL29" s="594">
        <v>615824</v>
      </c>
      <c r="DM29" s="607"/>
      <c r="DN29" s="607"/>
      <c r="DO29" s="607"/>
      <c r="DP29" s="607"/>
      <c r="DQ29" s="607"/>
      <c r="DR29" s="607"/>
      <c r="DS29" s="607"/>
      <c r="DT29" s="607"/>
      <c r="DU29" s="607"/>
      <c r="DV29" s="608"/>
      <c r="DW29" s="611">
        <v>17.3</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226950</v>
      </c>
      <c r="S30" s="589"/>
      <c r="T30" s="589"/>
      <c r="U30" s="589"/>
      <c r="V30" s="589"/>
      <c r="W30" s="589"/>
      <c r="X30" s="589"/>
      <c r="Y30" s="590"/>
      <c r="Z30" s="641">
        <v>4.3</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99.4</v>
      </c>
      <c r="BH30" s="655"/>
      <c r="BI30" s="655"/>
      <c r="BJ30" s="655"/>
      <c r="BK30" s="655"/>
      <c r="BL30" s="655"/>
      <c r="BM30" s="656">
        <v>96</v>
      </c>
      <c r="BN30" s="655"/>
      <c r="BO30" s="655"/>
      <c r="BP30" s="655"/>
      <c r="BQ30" s="657"/>
      <c r="BR30" s="654">
        <v>99.5</v>
      </c>
      <c r="BS30" s="655"/>
      <c r="BT30" s="655"/>
      <c r="BU30" s="655"/>
      <c r="BV30" s="655"/>
      <c r="BW30" s="655"/>
      <c r="BX30" s="656">
        <v>96.3</v>
      </c>
      <c r="BY30" s="655"/>
      <c r="BZ30" s="655"/>
      <c r="CA30" s="655"/>
      <c r="CB30" s="657"/>
      <c r="CD30" s="660"/>
      <c r="CE30" s="661"/>
      <c r="CF30" s="625" t="s">
        <v>293</v>
      </c>
      <c r="CG30" s="622"/>
      <c r="CH30" s="622"/>
      <c r="CI30" s="622"/>
      <c r="CJ30" s="622"/>
      <c r="CK30" s="622"/>
      <c r="CL30" s="622"/>
      <c r="CM30" s="622"/>
      <c r="CN30" s="622"/>
      <c r="CO30" s="622"/>
      <c r="CP30" s="622"/>
      <c r="CQ30" s="623"/>
      <c r="CR30" s="588">
        <v>607526</v>
      </c>
      <c r="CS30" s="589"/>
      <c r="CT30" s="589"/>
      <c r="CU30" s="589"/>
      <c r="CV30" s="589"/>
      <c r="CW30" s="589"/>
      <c r="CX30" s="589"/>
      <c r="CY30" s="590"/>
      <c r="CZ30" s="591">
        <v>11.5</v>
      </c>
      <c r="DA30" s="609"/>
      <c r="DB30" s="609"/>
      <c r="DC30" s="610"/>
      <c r="DD30" s="594">
        <v>559560</v>
      </c>
      <c r="DE30" s="589"/>
      <c r="DF30" s="589"/>
      <c r="DG30" s="589"/>
      <c r="DH30" s="589"/>
      <c r="DI30" s="589"/>
      <c r="DJ30" s="589"/>
      <c r="DK30" s="590"/>
      <c r="DL30" s="594">
        <v>559560</v>
      </c>
      <c r="DM30" s="589"/>
      <c r="DN30" s="589"/>
      <c r="DO30" s="589"/>
      <c r="DP30" s="589"/>
      <c r="DQ30" s="589"/>
      <c r="DR30" s="589"/>
      <c r="DS30" s="589"/>
      <c r="DT30" s="589"/>
      <c r="DU30" s="589"/>
      <c r="DV30" s="590"/>
      <c r="DW30" s="611">
        <v>15.7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10336</v>
      </c>
      <c r="S31" s="589"/>
      <c r="T31" s="589"/>
      <c r="U31" s="589"/>
      <c r="V31" s="589"/>
      <c r="W31" s="589"/>
      <c r="X31" s="589"/>
      <c r="Y31" s="590"/>
      <c r="Z31" s="641">
        <v>0.2</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99.6</v>
      </c>
      <c r="BH31" s="607"/>
      <c r="BI31" s="607"/>
      <c r="BJ31" s="607"/>
      <c r="BK31" s="607"/>
      <c r="BL31" s="607"/>
      <c r="BM31" s="643">
        <v>96.7</v>
      </c>
      <c r="BN31" s="653"/>
      <c r="BO31" s="653"/>
      <c r="BP31" s="653"/>
      <c r="BQ31" s="617"/>
      <c r="BR31" s="652">
        <v>99.7</v>
      </c>
      <c r="BS31" s="607"/>
      <c r="BT31" s="607"/>
      <c r="BU31" s="607"/>
      <c r="BV31" s="607"/>
      <c r="BW31" s="607"/>
      <c r="BX31" s="643">
        <v>96.7</v>
      </c>
      <c r="BY31" s="653"/>
      <c r="BZ31" s="653"/>
      <c r="CA31" s="653"/>
      <c r="CB31" s="617"/>
      <c r="CD31" s="660"/>
      <c r="CE31" s="661"/>
      <c r="CF31" s="625" t="s">
        <v>297</v>
      </c>
      <c r="CG31" s="622"/>
      <c r="CH31" s="622"/>
      <c r="CI31" s="622"/>
      <c r="CJ31" s="622"/>
      <c r="CK31" s="622"/>
      <c r="CL31" s="622"/>
      <c r="CM31" s="622"/>
      <c r="CN31" s="622"/>
      <c r="CO31" s="622"/>
      <c r="CP31" s="622"/>
      <c r="CQ31" s="623"/>
      <c r="CR31" s="588">
        <v>62877</v>
      </c>
      <c r="CS31" s="607"/>
      <c r="CT31" s="607"/>
      <c r="CU31" s="607"/>
      <c r="CV31" s="607"/>
      <c r="CW31" s="607"/>
      <c r="CX31" s="607"/>
      <c r="CY31" s="608"/>
      <c r="CZ31" s="591">
        <v>1.2</v>
      </c>
      <c r="DA31" s="609"/>
      <c r="DB31" s="609"/>
      <c r="DC31" s="610"/>
      <c r="DD31" s="594">
        <v>56264</v>
      </c>
      <c r="DE31" s="607"/>
      <c r="DF31" s="607"/>
      <c r="DG31" s="607"/>
      <c r="DH31" s="607"/>
      <c r="DI31" s="607"/>
      <c r="DJ31" s="607"/>
      <c r="DK31" s="608"/>
      <c r="DL31" s="594">
        <v>56264</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85677</v>
      </c>
      <c r="S32" s="589"/>
      <c r="T32" s="589"/>
      <c r="U32" s="589"/>
      <c r="V32" s="589"/>
      <c r="W32" s="589"/>
      <c r="X32" s="589"/>
      <c r="Y32" s="590"/>
      <c r="Z32" s="641">
        <v>1.6</v>
      </c>
      <c r="AA32" s="641"/>
      <c r="AB32" s="641"/>
      <c r="AC32" s="641"/>
      <c r="AD32" s="642">
        <v>552</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99</v>
      </c>
      <c r="BH32" s="573"/>
      <c r="BI32" s="573"/>
      <c r="BJ32" s="573"/>
      <c r="BK32" s="573"/>
      <c r="BL32" s="573"/>
      <c r="BM32" s="636">
        <v>94.4</v>
      </c>
      <c r="BN32" s="573"/>
      <c r="BO32" s="573"/>
      <c r="BP32" s="573"/>
      <c r="BQ32" s="630"/>
      <c r="BR32" s="651">
        <v>99.1</v>
      </c>
      <c r="BS32" s="573"/>
      <c r="BT32" s="573"/>
      <c r="BU32" s="573"/>
      <c r="BV32" s="573"/>
      <c r="BW32" s="573"/>
      <c r="BX32" s="636">
        <v>94.9</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457700</v>
      </c>
      <c r="S33" s="589"/>
      <c r="T33" s="589"/>
      <c r="U33" s="589"/>
      <c r="V33" s="589"/>
      <c r="W33" s="589"/>
      <c r="X33" s="589"/>
      <c r="Y33" s="590"/>
      <c r="Z33" s="641">
        <v>8.6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2911758</v>
      </c>
      <c r="CS33" s="607"/>
      <c r="CT33" s="607"/>
      <c r="CU33" s="607"/>
      <c r="CV33" s="607"/>
      <c r="CW33" s="607"/>
      <c r="CX33" s="607"/>
      <c r="CY33" s="608"/>
      <c r="CZ33" s="591">
        <v>55.3</v>
      </c>
      <c r="DA33" s="609"/>
      <c r="DB33" s="609"/>
      <c r="DC33" s="610"/>
      <c r="DD33" s="594">
        <v>2440495</v>
      </c>
      <c r="DE33" s="607"/>
      <c r="DF33" s="607"/>
      <c r="DG33" s="607"/>
      <c r="DH33" s="607"/>
      <c r="DI33" s="607"/>
      <c r="DJ33" s="607"/>
      <c r="DK33" s="608"/>
      <c r="DL33" s="594">
        <v>1487817</v>
      </c>
      <c r="DM33" s="607"/>
      <c r="DN33" s="607"/>
      <c r="DO33" s="607"/>
      <c r="DP33" s="607"/>
      <c r="DQ33" s="607"/>
      <c r="DR33" s="607"/>
      <c r="DS33" s="607"/>
      <c r="DT33" s="607"/>
      <c r="DU33" s="607"/>
      <c r="DV33" s="608"/>
      <c r="DW33" s="611">
        <v>41.7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850277</v>
      </c>
      <c r="CS34" s="589"/>
      <c r="CT34" s="589"/>
      <c r="CU34" s="589"/>
      <c r="CV34" s="589"/>
      <c r="CW34" s="589"/>
      <c r="CX34" s="589"/>
      <c r="CY34" s="590"/>
      <c r="CZ34" s="591">
        <v>16.100000000000001</v>
      </c>
      <c r="DA34" s="609"/>
      <c r="DB34" s="609"/>
      <c r="DC34" s="610"/>
      <c r="DD34" s="594">
        <v>718582</v>
      </c>
      <c r="DE34" s="589"/>
      <c r="DF34" s="589"/>
      <c r="DG34" s="589"/>
      <c r="DH34" s="589"/>
      <c r="DI34" s="589"/>
      <c r="DJ34" s="589"/>
      <c r="DK34" s="590"/>
      <c r="DL34" s="594">
        <v>565481</v>
      </c>
      <c r="DM34" s="589"/>
      <c r="DN34" s="589"/>
      <c r="DO34" s="589"/>
      <c r="DP34" s="589"/>
      <c r="DQ34" s="589"/>
      <c r="DR34" s="589"/>
      <c r="DS34" s="589"/>
      <c r="DT34" s="589"/>
      <c r="DU34" s="589"/>
      <c r="DV34" s="590"/>
      <c r="DW34" s="611">
        <v>15.8</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185400</v>
      </c>
      <c r="S35" s="589"/>
      <c r="T35" s="589"/>
      <c r="U35" s="589"/>
      <c r="V35" s="589"/>
      <c r="W35" s="589"/>
      <c r="X35" s="589"/>
      <c r="Y35" s="590"/>
      <c r="Z35" s="641">
        <v>3.5</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867686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3069</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253643</v>
      </c>
      <c r="CS35" s="607"/>
      <c r="CT35" s="607"/>
      <c r="CU35" s="607"/>
      <c r="CV35" s="607"/>
      <c r="CW35" s="607"/>
      <c r="CX35" s="607"/>
      <c r="CY35" s="608"/>
      <c r="CZ35" s="591">
        <v>4.8</v>
      </c>
      <c r="DA35" s="609"/>
      <c r="DB35" s="609"/>
      <c r="DC35" s="610"/>
      <c r="DD35" s="594">
        <v>213750</v>
      </c>
      <c r="DE35" s="607"/>
      <c r="DF35" s="607"/>
      <c r="DG35" s="607"/>
      <c r="DH35" s="607"/>
      <c r="DI35" s="607"/>
      <c r="DJ35" s="607"/>
      <c r="DK35" s="608"/>
      <c r="DL35" s="594">
        <v>213750</v>
      </c>
      <c r="DM35" s="607"/>
      <c r="DN35" s="607"/>
      <c r="DO35" s="607"/>
      <c r="DP35" s="607"/>
      <c r="DQ35" s="607"/>
      <c r="DR35" s="607"/>
      <c r="DS35" s="607"/>
      <c r="DT35" s="607"/>
      <c r="DU35" s="607"/>
      <c r="DV35" s="608"/>
      <c r="DW35" s="611">
        <v>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5333625</v>
      </c>
      <c r="S36" s="629"/>
      <c r="T36" s="629"/>
      <c r="U36" s="629"/>
      <c r="V36" s="629"/>
      <c r="W36" s="629"/>
      <c r="X36" s="629"/>
      <c r="Y36" s="632"/>
      <c r="Z36" s="633">
        <v>100</v>
      </c>
      <c r="AA36" s="633"/>
      <c r="AB36" s="633"/>
      <c r="AC36" s="633"/>
      <c r="AD36" s="634">
        <v>3383327</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382166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-34619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1334403</v>
      </c>
      <c r="CS36" s="589"/>
      <c r="CT36" s="589"/>
      <c r="CU36" s="589"/>
      <c r="CV36" s="589"/>
      <c r="CW36" s="589"/>
      <c r="CX36" s="589"/>
      <c r="CY36" s="590"/>
      <c r="CZ36" s="591">
        <v>25.3</v>
      </c>
      <c r="DA36" s="609"/>
      <c r="DB36" s="609"/>
      <c r="DC36" s="610"/>
      <c r="DD36" s="594">
        <v>1091796</v>
      </c>
      <c r="DE36" s="589"/>
      <c r="DF36" s="589"/>
      <c r="DG36" s="589"/>
      <c r="DH36" s="589"/>
      <c r="DI36" s="589"/>
      <c r="DJ36" s="589"/>
      <c r="DK36" s="590"/>
      <c r="DL36" s="594">
        <v>529478</v>
      </c>
      <c r="DM36" s="589"/>
      <c r="DN36" s="589"/>
      <c r="DO36" s="589"/>
      <c r="DP36" s="589"/>
      <c r="DQ36" s="589"/>
      <c r="DR36" s="589"/>
      <c r="DS36" s="589"/>
      <c r="DT36" s="589"/>
      <c r="DU36" s="589"/>
      <c r="DV36" s="590"/>
      <c r="DW36" s="611">
        <v>14.8</v>
      </c>
      <c r="DX36" s="612"/>
      <c r="DY36" s="612"/>
      <c r="DZ36" s="612"/>
      <c r="EA36" s="612"/>
      <c r="EB36" s="612"/>
      <c r="EC36" s="613"/>
    </row>
    <row r="37" spans="2:133" ht="11.25" customHeight="1">
      <c r="AQ37" s="614" t="s">
        <v>315</v>
      </c>
      <c r="AR37" s="615"/>
      <c r="AS37" s="615"/>
      <c r="AT37" s="615"/>
      <c r="AU37" s="615"/>
      <c r="AV37" s="615"/>
      <c r="AW37" s="615"/>
      <c r="AX37" s="615"/>
      <c r="AY37" s="616"/>
      <c r="AZ37" s="588">
        <v>164908</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980</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435285</v>
      </c>
      <c r="CS37" s="607"/>
      <c r="CT37" s="607"/>
      <c r="CU37" s="607"/>
      <c r="CV37" s="607"/>
      <c r="CW37" s="607"/>
      <c r="CX37" s="607"/>
      <c r="CY37" s="608"/>
      <c r="CZ37" s="591">
        <v>8.3000000000000007</v>
      </c>
      <c r="DA37" s="609"/>
      <c r="DB37" s="609"/>
      <c r="DC37" s="610"/>
      <c r="DD37" s="594">
        <v>322140</v>
      </c>
      <c r="DE37" s="607"/>
      <c r="DF37" s="607"/>
      <c r="DG37" s="607"/>
      <c r="DH37" s="607"/>
      <c r="DI37" s="607"/>
      <c r="DJ37" s="607"/>
      <c r="DK37" s="608"/>
      <c r="DL37" s="594">
        <v>281623</v>
      </c>
      <c r="DM37" s="607"/>
      <c r="DN37" s="607"/>
      <c r="DO37" s="607"/>
      <c r="DP37" s="607"/>
      <c r="DQ37" s="607"/>
      <c r="DR37" s="607"/>
      <c r="DS37" s="607"/>
      <c r="DT37" s="607"/>
      <c r="DU37" s="607"/>
      <c r="DV37" s="608"/>
      <c r="DW37" s="611">
        <v>7.9</v>
      </c>
      <c r="DX37" s="612"/>
      <c r="DY37" s="612"/>
      <c r="DZ37" s="612"/>
      <c r="EA37" s="612"/>
      <c r="EB37" s="612"/>
      <c r="EC37" s="613"/>
    </row>
    <row r="38" spans="2:133" ht="11.25" customHeight="1">
      <c r="AQ38" s="614" t="s">
        <v>318</v>
      </c>
      <c r="AR38" s="615"/>
      <c r="AS38" s="615"/>
      <c r="AT38" s="615"/>
      <c r="AU38" s="615"/>
      <c r="AV38" s="615"/>
      <c r="AW38" s="615"/>
      <c r="AX38" s="615"/>
      <c r="AY38" s="616"/>
      <c r="AZ38" s="588">
        <v>74859</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1882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410661</v>
      </c>
      <c r="CS38" s="589"/>
      <c r="CT38" s="589"/>
      <c r="CU38" s="589"/>
      <c r="CV38" s="589"/>
      <c r="CW38" s="589"/>
      <c r="CX38" s="589"/>
      <c r="CY38" s="590"/>
      <c r="CZ38" s="591">
        <v>7.8</v>
      </c>
      <c r="DA38" s="609"/>
      <c r="DB38" s="609"/>
      <c r="DC38" s="610"/>
      <c r="DD38" s="594">
        <v>357498</v>
      </c>
      <c r="DE38" s="589"/>
      <c r="DF38" s="589"/>
      <c r="DG38" s="589"/>
      <c r="DH38" s="589"/>
      <c r="DI38" s="589"/>
      <c r="DJ38" s="589"/>
      <c r="DK38" s="590"/>
      <c r="DL38" s="594">
        <v>179108</v>
      </c>
      <c r="DM38" s="589"/>
      <c r="DN38" s="589"/>
      <c r="DO38" s="589"/>
      <c r="DP38" s="589"/>
      <c r="DQ38" s="589"/>
      <c r="DR38" s="589"/>
      <c r="DS38" s="589"/>
      <c r="DT38" s="589"/>
      <c r="DU38" s="589"/>
      <c r="DV38" s="590"/>
      <c r="DW38" s="611">
        <v>5</v>
      </c>
      <c r="DX38" s="612"/>
      <c r="DY38" s="612"/>
      <c r="DZ38" s="612"/>
      <c r="EA38" s="612"/>
      <c r="EB38" s="612"/>
      <c r="EC38" s="613"/>
    </row>
    <row r="39" spans="2:133" ht="11.25" customHeight="1">
      <c r="AQ39" s="614" t="s">
        <v>321</v>
      </c>
      <c r="AR39" s="615"/>
      <c r="AS39" s="615"/>
      <c r="AT39" s="615"/>
      <c r="AU39" s="615"/>
      <c r="AV39" s="615"/>
      <c r="AW39" s="615"/>
      <c r="AX39" s="615"/>
      <c r="AY39" s="616"/>
      <c r="AZ39" s="588">
        <v>20602</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126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62774</v>
      </c>
      <c r="CS39" s="607"/>
      <c r="CT39" s="607"/>
      <c r="CU39" s="607"/>
      <c r="CV39" s="607"/>
      <c r="CW39" s="607"/>
      <c r="CX39" s="607"/>
      <c r="CY39" s="608"/>
      <c r="CZ39" s="591">
        <v>1.2</v>
      </c>
      <c r="DA39" s="609"/>
      <c r="DB39" s="609"/>
      <c r="DC39" s="610"/>
      <c r="DD39" s="594">
        <v>58869</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84381</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125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t="s">
        <v>325</v>
      </c>
      <c r="CS40" s="589"/>
      <c r="CT40" s="589"/>
      <c r="CU40" s="589"/>
      <c r="CV40" s="589"/>
      <c r="CW40" s="589"/>
      <c r="CX40" s="589"/>
      <c r="CY40" s="590"/>
      <c r="CZ40" s="591" t="s">
        <v>325</v>
      </c>
      <c r="DA40" s="609"/>
      <c r="DB40" s="609"/>
      <c r="DC40" s="610"/>
      <c r="DD40" s="594" t="s">
        <v>325</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318</v>
      </c>
      <c r="AR41" s="627"/>
      <c r="AS41" s="627"/>
      <c r="AT41" s="627"/>
      <c r="AU41" s="627"/>
      <c r="AV41" s="627"/>
      <c r="AW41" s="627"/>
      <c r="AX41" s="627"/>
      <c r="AY41" s="628"/>
      <c r="AZ41" s="572">
        <v>140770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324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511675</v>
      </c>
      <c r="CS42" s="589"/>
      <c r="CT42" s="589"/>
      <c r="CU42" s="589"/>
      <c r="CV42" s="589"/>
      <c r="CW42" s="589"/>
      <c r="CX42" s="589"/>
      <c r="CY42" s="590"/>
      <c r="CZ42" s="591">
        <v>9.6999999999999993</v>
      </c>
      <c r="DA42" s="592"/>
      <c r="DB42" s="592"/>
      <c r="DC42" s="593"/>
      <c r="DD42" s="594">
        <v>177863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t="s">
        <v>325</v>
      </c>
      <c r="CS43" s="607"/>
      <c r="CT43" s="607"/>
      <c r="CU43" s="607"/>
      <c r="CV43" s="607"/>
      <c r="CW43" s="607"/>
      <c r="CX43" s="607"/>
      <c r="CY43" s="608"/>
      <c r="CZ43" s="591" t="s">
        <v>325</v>
      </c>
      <c r="DA43" s="609"/>
      <c r="DB43" s="609"/>
      <c r="DC43" s="610"/>
      <c r="DD43" s="594" t="s">
        <v>325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511675</v>
      </c>
      <c r="CS44" s="589"/>
      <c r="CT44" s="589"/>
      <c r="CU44" s="589"/>
      <c r="CV44" s="589"/>
      <c r="CW44" s="589"/>
      <c r="CX44" s="589"/>
      <c r="CY44" s="590"/>
      <c r="CZ44" s="591">
        <v>9.6999999999999993</v>
      </c>
      <c r="DA44" s="592"/>
      <c r="DB44" s="592"/>
      <c r="DC44" s="593"/>
      <c r="DD44" s="594">
        <v>177863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227060</v>
      </c>
      <c r="CS45" s="607"/>
      <c r="CT45" s="607"/>
      <c r="CU45" s="607"/>
      <c r="CV45" s="607"/>
      <c r="CW45" s="607"/>
      <c r="CX45" s="607"/>
      <c r="CY45" s="608"/>
      <c r="CZ45" s="591">
        <v>4.3</v>
      </c>
      <c r="DA45" s="609"/>
      <c r="DB45" s="609"/>
      <c r="DC45" s="610"/>
      <c r="DD45" s="594">
        <v>15148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284615</v>
      </c>
      <c r="CS46" s="589"/>
      <c r="CT46" s="589"/>
      <c r="CU46" s="589"/>
      <c r="CV46" s="589"/>
      <c r="CW46" s="589"/>
      <c r="CX46" s="589"/>
      <c r="CY46" s="590"/>
      <c r="CZ46" s="591">
        <v>5.4</v>
      </c>
      <c r="DA46" s="592"/>
      <c r="DB46" s="592"/>
      <c r="DC46" s="593"/>
      <c r="DD46" s="594">
        <v>162715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325</v>
      </c>
      <c r="CS47" s="607"/>
      <c r="CT47" s="607"/>
      <c r="CU47" s="607"/>
      <c r="CV47" s="607"/>
      <c r="CW47" s="607"/>
      <c r="CX47" s="607"/>
      <c r="CY47" s="608"/>
      <c r="CZ47" s="591" t="s">
        <v>325</v>
      </c>
      <c r="DA47" s="609"/>
      <c r="DB47" s="609"/>
      <c r="DC47" s="610"/>
      <c r="DD47" s="594" t="s">
        <v>325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5265426</v>
      </c>
      <c r="CS49" s="573"/>
      <c r="CT49" s="573"/>
      <c r="CU49" s="573"/>
      <c r="CV49" s="573"/>
      <c r="CW49" s="573"/>
      <c r="CX49" s="573"/>
      <c r="CY49" s="574"/>
      <c r="CZ49" s="575">
        <v>100</v>
      </c>
      <c r="DA49" s="576"/>
      <c r="DB49" s="576"/>
      <c r="DC49" s="577"/>
      <c r="DD49" s="578">
        <v>4052090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AU51" sqref="AU50:AY5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5333</v>
      </c>
      <c r="R7" s="1101"/>
      <c r="S7" s="1101"/>
      <c r="T7" s="1101"/>
      <c r="U7" s="1101"/>
      <c r="V7" s="1101">
        <v>5265</v>
      </c>
      <c r="W7" s="1101"/>
      <c r="X7" s="1101"/>
      <c r="Y7" s="1101"/>
      <c r="Z7" s="1101"/>
      <c r="AA7" s="1101">
        <v>68</v>
      </c>
      <c r="AB7" s="1101"/>
      <c r="AC7" s="1101"/>
      <c r="AD7" s="1101"/>
      <c r="AE7" s="1102"/>
      <c r="AF7" s="1103">
        <v>28</v>
      </c>
      <c r="AG7" s="1104"/>
      <c r="AH7" s="1104"/>
      <c r="AI7" s="1104"/>
      <c r="AJ7" s="1105"/>
      <c r="AK7" s="1087"/>
      <c r="AL7" s="1088"/>
      <c r="AM7" s="1088"/>
      <c r="AN7" s="1088"/>
      <c r="AO7" s="1088"/>
      <c r="AP7" s="1088">
        <v>4964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27</v>
      </c>
      <c r="CI7" s="1085"/>
      <c r="CJ7" s="1085"/>
      <c r="CK7" s="1085"/>
      <c r="CL7" s="1086"/>
      <c r="CM7" s="1084">
        <v>42</v>
      </c>
      <c r="CN7" s="1085"/>
      <c r="CO7" s="1085"/>
      <c r="CP7" s="1085"/>
      <c r="CQ7" s="1086"/>
      <c r="CR7" s="1084">
        <v>78</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5333</v>
      </c>
      <c r="R23" s="1065"/>
      <c r="S23" s="1065"/>
      <c r="T23" s="1065"/>
      <c r="U23" s="1065"/>
      <c r="V23" s="1065">
        <v>5265</v>
      </c>
      <c r="W23" s="1065"/>
      <c r="X23" s="1065"/>
      <c r="Y23" s="1065"/>
      <c r="Z23" s="1065"/>
      <c r="AA23" s="1065">
        <v>68</v>
      </c>
      <c r="AB23" s="1065"/>
      <c r="AC23" s="1065"/>
      <c r="AD23" s="1065"/>
      <c r="AE23" s="1066"/>
      <c r="AF23" s="1067">
        <v>28</v>
      </c>
      <c r="AG23" s="1065"/>
      <c r="AH23" s="1065"/>
      <c r="AI23" s="1065"/>
      <c r="AJ23" s="1068"/>
      <c r="AK23" s="1069"/>
      <c r="AL23" s="1070"/>
      <c r="AM23" s="1070"/>
      <c r="AN23" s="1070"/>
      <c r="AO23" s="1070"/>
      <c r="AP23" s="1065">
        <v>4964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967</v>
      </c>
      <c r="R28" s="1050"/>
      <c r="S28" s="1050"/>
      <c r="T28" s="1050"/>
      <c r="U28" s="1050"/>
      <c r="V28" s="1050">
        <v>964</v>
      </c>
      <c r="W28" s="1050"/>
      <c r="X28" s="1050"/>
      <c r="Y28" s="1050"/>
      <c r="Z28" s="1050"/>
      <c r="AA28" s="1050">
        <v>3</v>
      </c>
      <c r="AB28" s="1050"/>
      <c r="AC28" s="1050"/>
      <c r="AD28" s="1050"/>
      <c r="AE28" s="1051"/>
      <c r="AF28" s="1052">
        <v>3</v>
      </c>
      <c r="AG28" s="1050"/>
      <c r="AH28" s="1050"/>
      <c r="AI28" s="1050"/>
      <c r="AJ28" s="1053"/>
      <c r="AK28" s="1054">
        <v>84</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708</v>
      </c>
      <c r="R29" s="1040"/>
      <c r="S29" s="1040"/>
      <c r="T29" s="1040"/>
      <c r="U29" s="1040"/>
      <c r="V29" s="1040">
        <v>707</v>
      </c>
      <c r="W29" s="1040"/>
      <c r="X29" s="1040"/>
      <c r="Y29" s="1040"/>
      <c r="Z29" s="1040"/>
      <c r="AA29" s="1040">
        <v>1</v>
      </c>
      <c r="AB29" s="1040"/>
      <c r="AC29" s="1040"/>
      <c r="AD29" s="1040"/>
      <c r="AE29" s="1041"/>
      <c r="AF29" s="1033">
        <v>1</v>
      </c>
      <c r="AG29" s="1034"/>
      <c r="AH29" s="1034"/>
      <c r="AI29" s="1034"/>
      <c r="AJ29" s="1035"/>
      <c r="AK29" s="976">
        <v>110</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81</v>
      </c>
      <c r="R30" s="1040"/>
      <c r="S30" s="1040"/>
      <c r="T30" s="1040"/>
      <c r="U30" s="1040"/>
      <c r="V30" s="1040">
        <v>81</v>
      </c>
      <c r="W30" s="1040"/>
      <c r="X30" s="1040"/>
      <c r="Y30" s="1040"/>
      <c r="Z30" s="1040"/>
      <c r="AA30" s="1040">
        <v>0</v>
      </c>
      <c r="AB30" s="1040"/>
      <c r="AC30" s="1040"/>
      <c r="AD30" s="1040"/>
      <c r="AE30" s="1041"/>
      <c r="AF30" s="1033">
        <v>0</v>
      </c>
      <c r="AG30" s="1034"/>
      <c r="AH30" s="1034"/>
      <c r="AI30" s="1034"/>
      <c r="AJ30" s="1035"/>
      <c r="AK30" s="976">
        <v>33</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774</v>
      </c>
      <c r="R31" s="1040"/>
      <c r="S31" s="1040"/>
      <c r="T31" s="1040"/>
      <c r="U31" s="1040"/>
      <c r="V31" s="1040">
        <v>773</v>
      </c>
      <c r="W31" s="1040"/>
      <c r="X31" s="1040"/>
      <c r="Y31" s="1040"/>
      <c r="Z31" s="1040"/>
      <c r="AA31" s="1040">
        <v>1</v>
      </c>
      <c r="AB31" s="1040"/>
      <c r="AC31" s="1040"/>
      <c r="AD31" s="1040"/>
      <c r="AE31" s="1041"/>
      <c r="AF31" s="1033">
        <v>300</v>
      </c>
      <c r="AG31" s="1034"/>
      <c r="AH31" s="1034"/>
      <c r="AI31" s="1034"/>
      <c r="AJ31" s="1035"/>
      <c r="AK31" s="976">
        <v>385</v>
      </c>
      <c r="AL31" s="967"/>
      <c r="AM31" s="967"/>
      <c r="AN31" s="967"/>
      <c r="AO31" s="967"/>
      <c r="AP31" s="967">
        <v>92</v>
      </c>
      <c r="AQ31" s="967"/>
      <c r="AR31" s="967"/>
      <c r="AS31" s="967"/>
      <c r="AT31" s="967"/>
      <c r="AU31" s="967">
        <v>46</v>
      </c>
      <c r="AV31" s="967"/>
      <c r="AW31" s="967"/>
      <c r="AX31" s="967"/>
      <c r="AY31" s="967"/>
      <c r="AZ31" s="1038"/>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376</v>
      </c>
      <c r="R32" s="1040"/>
      <c r="S32" s="1040"/>
      <c r="T32" s="1040"/>
      <c r="U32" s="1040"/>
      <c r="V32" s="1040">
        <v>376</v>
      </c>
      <c r="W32" s="1040"/>
      <c r="X32" s="1040"/>
      <c r="Y32" s="1040"/>
      <c r="Z32" s="1040"/>
      <c r="AA32" s="1040">
        <v>0</v>
      </c>
      <c r="AB32" s="1040"/>
      <c r="AC32" s="1040"/>
      <c r="AD32" s="1040"/>
      <c r="AE32" s="1041"/>
      <c r="AF32" s="1033">
        <v>140</v>
      </c>
      <c r="AG32" s="1034"/>
      <c r="AH32" s="1034"/>
      <c r="AI32" s="1034"/>
      <c r="AJ32" s="1035"/>
      <c r="AK32" s="976">
        <v>75</v>
      </c>
      <c r="AL32" s="967"/>
      <c r="AM32" s="967"/>
      <c r="AN32" s="967"/>
      <c r="AO32" s="967"/>
      <c r="AP32" s="967">
        <v>311</v>
      </c>
      <c r="AQ32" s="967"/>
      <c r="AR32" s="967"/>
      <c r="AS32" s="967"/>
      <c r="AT32" s="967"/>
      <c r="AU32" s="967"/>
      <c r="AV32" s="967"/>
      <c r="AW32" s="967"/>
      <c r="AX32" s="967"/>
      <c r="AY32" s="967"/>
      <c r="AZ32" s="1038"/>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129</v>
      </c>
      <c r="R33" s="1040"/>
      <c r="S33" s="1040"/>
      <c r="T33" s="1040"/>
      <c r="U33" s="1040"/>
      <c r="V33" s="1040">
        <v>125</v>
      </c>
      <c r="W33" s="1040"/>
      <c r="X33" s="1040"/>
      <c r="Y33" s="1040"/>
      <c r="Z33" s="1040"/>
      <c r="AA33" s="1040">
        <v>4</v>
      </c>
      <c r="AB33" s="1040"/>
      <c r="AC33" s="1040"/>
      <c r="AD33" s="1040"/>
      <c r="AE33" s="1041"/>
      <c r="AF33" s="1033">
        <v>4</v>
      </c>
      <c r="AG33" s="1034"/>
      <c r="AH33" s="1034"/>
      <c r="AI33" s="1034"/>
      <c r="AJ33" s="1035"/>
      <c r="AK33" s="976">
        <v>21</v>
      </c>
      <c r="AL33" s="967"/>
      <c r="AM33" s="967"/>
      <c r="AN33" s="967"/>
      <c r="AO33" s="967"/>
      <c r="AP33" s="967">
        <v>216</v>
      </c>
      <c r="AQ33" s="967"/>
      <c r="AR33" s="967"/>
      <c r="AS33" s="967"/>
      <c r="AT33" s="967"/>
      <c r="AU33" s="967">
        <v>116</v>
      </c>
      <c r="AV33" s="967"/>
      <c r="AW33" s="967"/>
      <c r="AX33" s="967"/>
      <c r="AY33" s="967"/>
      <c r="AZ33" s="1038"/>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218</v>
      </c>
      <c r="R34" s="1040"/>
      <c r="S34" s="1040"/>
      <c r="T34" s="1040"/>
      <c r="U34" s="1040"/>
      <c r="V34" s="1040">
        <v>217</v>
      </c>
      <c r="W34" s="1040"/>
      <c r="X34" s="1040"/>
      <c r="Y34" s="1040"/>
      <c r="Z34" s="1040"/>
      <c r="AA34" s="1040">
        <v>1</v>
      </c>
      <c r="AB34" s="1040"/>
      <c r="AC34" s="1040"/>
      <c r="AD34" s="1040"/>
      <c r="AE34" s="1041"/>
      <c r="AF34" s="1033">
        <v>1</v>
      </c>
      <c r="AG34" s="1034"/>
      <c r="AH34" s="1034"/>
      <c r="AI34" s="1034"/>
      <c r="AJ34" s="1035"/>
      <c r="AK34" s="976">
        <v>165</v>
      </c>
      <c r="AL34" s="967"/>
      <c r="AM34" s="967"/>
      <c r="AN34" s="967"/>
      <c r="AO34" s="967"/>
      <c r="AP34" s="967">
        <v>1304</v>
      </c>
      <c r="AQ34" s="967"/>
      <c r="AR34" s="967"/>
      <c r="AS34" s="967"/>
      <c r="AT34" s="967"/>
      <c r="AU34" s="967">
        <v>1304</v>
      </c>
      <c r="AV34" s="967"/>
      <c r="AW34" s="967"/>
      <c r="AX34" s="967"/>
      <c r="AY34" s="967"/>
      <c r="AZ34" s="1038"/>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449</v>
      </c>
      <c r="AG63" s="955"/>
      <c r="AH63" s="955"/>
      <c r="AI63" s="955"/>
      <c r="AJ63" s="1020"/>
      <c r="AK63" s="1021"/>
      <c r="AL63" s="959"/>
      <c r="AM63" s="959"/>
      <c r="AN63" s="959"/>
      <c r="AO63" s="959"/>
      <c r="AP63" s="955">
        <v>1923</v>
      </c>
      <c r="AQ63" s="955"/>
      <c r="AR63" s="955"/>
      <c r="AS63" s="955"/>
      <c r="AT63" s="955"/>
      <c r="AU63" s="955">
        <v>1466</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438</v>
      </c>
      <c r="R68" s="978"/>
      <c r="S68" s="978"/>
      <c r="T68" s="978"/>
      <c r="U68" s="978"/>
      <c r="V68" s="978">
        <v>436</v>
      </c>
      <c r="W68" s="978"/>
      <c r="X68" s="978"/>
      <c r="Y68" s="978"/>
      <c r="Z68" s="978"/>
      <c r="AA68" s="978">
        <v>3</v>
      </c>
      <c r="AB68" s="978"/>
      <c r="AC68" s="978"/>
      <c r="AD68" s="978"/>
      <c r="AE68" s="978"/>
      <c r="AF68" s="978">
        <v>3</v>
      </c>
      <c r="AG68" s="978"/>
      <c r="AH68" s="978"/>
      <c r="AI68" s="978"/>
      <c r="AJ68" s="978"/>
      <c r="AK68" s="978"/>
      <c r="AL68" s="978"/>
      <c r="AM68" s="978"/>
      <c r="AN68" s="978"/>
      <c r="AO68" s="978"/>
      <c r="AP68" s="978">
        <v>157</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2806</v>
      </c>
      <c r="R69" s="967"/>
      <c r="S69" s="967"/>
      <c r="T69" s="967"/>
      <c r="U69" s="967"/>
      <c r="V69" s="967">
        <v>2776</v>
      </c>
      <c r="W69" s="967"/>
      <c r="X69" s="967"/>
      <c r="Y69" s="967"/>
      <c r="Z69" s="967"/>
      <c r="AA69" s="967">
        <v>30</v>
      </c>
      <c r="AB69" s="967"/>
      <c r="AC69" s="967"/>
      <c r="AD69" s="967"/>
      <c r="AE69" s="967"/>
      <c r="AF69" s="967">
        <v>30</v>
      </c>
      <c r="AG69" s="967"/>
      <c r="AH69" s="967"/>
      <c r="AI69" s="967"/>
      <c r="AJ69" s="967"/>
      <c r="AK69" s="967"/>
      <c r="AL69" s="967"/>
      <c r="AM69" s="967"/>
      <c r="AN69" s="967"/>
      <c r="AO69" s="967"/>
      <c r="AP69" s="967">
        <v>14</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45</v>
      </c>
      <c r="R70" s="967"/>
      <c r="S70" s="967"/>
      <c r="T70" s="967"/>
      <c r="U70" s="967"/>
      <c r="V70" s="967">
        <v>39</v>
      </c>
      <c r="W70" s="967"/>
      <c r="X70" s="967"/>
      <c r="Y70" s="967"/>
      <c r="Z70" s="967"/>
      <c r="AA70" s="967">
        <v>6</v>
      </c>
      <c r="AB70" s="967"/>
      <c r="AC70" s="967"/>
      <c r="AD70" s="967"/>
      <c r="AE70" s="967"/>
      <c r="AF70" s="967">
        <v>6</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39</v>
      </c>
      <c r="AG88" s="955"/>
      <c r="AH88" s="955"/>
      <c r="AI88" s="955"/>
      <c r="AJ88" s="955"/>
      <c r="AK88" s="959"/>
      <c r="AL88" s="959"/>
      <c r="AM88" s="959"/>
      <c r="AN88" s="959"/>
      <c r="AO88" s="959"/>
      <c r="AP88" s="955">
        <v>171</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78</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620555</v>
      </c>
      <c r="AB110" s="873"/>
      <c r="AC110" s="873"/>
      <c r="AD110" s="873"/>
      <c r="AE110" s="874"/>
      <c r="AF110" s="875">
        <v>652204</v>
      </c>
      <c r="AG110" s="873"/>
      <c r="AH110" s="873"/>
      <c r="AI110" s="873"/>
      <c r="AJ110" s="874"/>
      <c r="AK110" s="875">
        <v>670403</v>
      </c>
      <c r="AL110" s="873"/>
      <c r="AM110" s="873"/>
      <c r="AN110" s="873"/>
      <c r="AO110" s="874"/>
      <c r="AP110" s="876">
        <v>22.3</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5366326</v>
      </c>
      <c r="BR110" s="800"/>
      <c r="BS110" s="800"/>
      <c r="BT110" s="800"/>
      <c r="BU110" s="800"/>
      <c r="BV110" s="800">
        <v>5114171</v>
      </c>
      <c r="BW110" s="800"/>
      <c r="BX110" s="800"/>
      <c r="BY110" s="800"/>
      <c r="BZ110" s="800"/>
      <c r="CA110" s="800">
        <v>4964345</v>
      </c>
      <c r="CB110" s="800"/>
      <c r="CC110" s="800"/>
      <c r="CD110" s="800"/>
      <c r="CE110" s="800"/>
      <c r="CF110" s="861">
        <v>164.9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26519</v>
      </c>
      <c r="BR111" s="771"/>
      <c r="BS111" s="771"/>
      <c r="BT111" s="771"/>
      <c r="BU111" s="771"/>
      <c r="BV111" s="771">
        <v>18670</v>
      </c>
      <c r="BW111" s="771"/>
      <c r="BX111" s="771"/>
      <c r="BY111" s="771"/>
      <c r="BZ111" s="771"/>
      <c r="CA111" s="771">
        <v>15581</v>
      </c>
      <c r="CB111" s="771"/>
      <c r="CC111" s="771"/>
      <c r="CD111" s="771"/>
      <c r="CE111" s="771"/>
      <c r="CF111" s="848">
        <v>0.5</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1811945</v>
      </c>
      <c r="BR112" s="771"/>
      <c r="BS112" s="771"/>
      <c r="BT112" s="771"/>
      <c r="BU112" s="771"/>
      <c r="BV112" s="771">
        <v>1661927</v>
      </c>
      <c r="BW112" s="771"/>
      <c r="BX112" s="771"/>
      <c r="BY112" s="771"/>
      <c r="BZ112" s="771"/>
      <c r="CA112" s="771">
        <v>1522068</v>
      </c>
      <c r="CB112" s="771"/>
      <c r="CC112" s="771"/>
      <c r="CD112" s="771"/>
      <c r="CE112" s="771"/>
      <c r="CF112" s="848">
        <v>50.6</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4298</v>
      </c>
      <c r="DH112" s="771"/>
      <c r="DI112" s="771"/>
      <c r="DJ112" s="771"/>
      <c r="DK112" s="771"/>
      <c r="DL112" s="771">
        <v>3345</v>
      </c>
      <c r="DM112" s="771"/>
      <c r="DN112" s="771"/>
      <c r="DO112" s="771"/>
      <c r="DP112" s="771"/>
      <c r="DQ112" s="771">
        <v>2398</v>
      </c>
      <c r="DR112" s="771"/>
      <c r="DS112" s="771"/>
      <c r="DT112" s="771"/>
      <c r="DU112" s="771"/>
      <c r="DV112" s="823">
        <v>0.1</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209430</v>
      </c>
      <c r="AB113" s="909"/>
      <c r="AC113" s="909"/>
      <c r="AD113" s="909"/>
      <c r="AE113" s="910"/>
      <c r="AF113" s="911">
        <v>194578</v>
      </c>
      <c r="AG113" s="909"/>
      <c r="AH113" s="909"/>
      <c r="AI113" s="909"/>
      <c r="AJ113" s="910"/>
      <c r="AK113" s="911">
        <v>179425</v>
      </c>
      <c r="AL113" s="909"/>
      <c r="AM113" s="909"/>
      <c r="AN113" s="909"/>
      <c r="AO113" s="910"/>
      <c r="AP113" s="912">
        <v>6</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204472</v>
      </c>
      <c r="BR113" s="771"/>
      <c r="BS113" s="771"/>
      <c r="BT113" s="771"/>
      <c r="BU113" s="771"/>
      <c r="BV113" s="771">
        <v>178670</v>
      </c>
      <c r="BW113" s="771"/>
      <c r="BX113" s="771"/>
      <c r="BY113" s="771"/>
      <c r="BZ113" s="771"/>
      <c r="CA113" s="771">
        <v>153264</v>
      </c>
      <c r="CB113" s="771"/>
      <c r="CC113" s="771"/>
      <c r="CD113" s="771"/>
      <c r="CE113" s="771"/>
      <c r="CF113" s="848">
        <v>5.0999999999999996</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30340</v>
      </c>
      <c r="AB114" s="784"/>
      <c r="AC114" s="784"/>
      <c r="AD114" s="784"/>
      <c r="AE114" s="785"/>
      <c r="AF114" s="786">
        <v>3140</v>
      </c>
      <c r="AG114" s="784"/>
      <c r="AH114" s="784"/>
      <c r="AI114" s="784"/>
      <c r="AJ114" s="785"/>
      <c r="AK114" s="786">
        <v>2477</v>
      </c>
      <c r="AL114" s="784"/>
      <c r="AM114" s="784"/>
      <c r="AN114" s="784"/>
      <c r="AO114" s="785"/>
      <c r="AP114" s="754">
        <v>0.1</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857241</v>
      </c>
      <c r="BR114" s="771"/>
      <c r="BS114" s="771"/>
      <c r="BT114" s="771"/>
      <c r="BU114" s="771"/>
      <c r="BV114" s="771">
        <v>734431</v>
      </c>
      <c r="BW114" s="771"/>
      <c r="BX114" s="771"/>
      <c r="BY114" s="771"/>
      <c r="BZ114" s="771"/>
      <c r="CA114" s="771">
        <v>741764</v>
      </c>
      <c r="CB114" s="771"/>
      <c r="CC114" s="771"/>
      <c r="CD114" s="771"/>
      <c r="CE114" s="771"/>
      <c r="CF114" s="848">
        <v>24.6</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30087</v>
      </c>
      <c r="AB115" s="909"/>
      <c r="AC115" s="909"/>
      <c r="AD115" s="909"/>
      <c r="AE115" s="910"/>
      <c r="AF115" s="911">
        <v>6085</v>
      </c>
      <c r="AG115" s="909"/>
      <c r="AH115" s="909"/>
      <c r="AI115" s="909"/>
      <c r="AJ115" s="910"/>
      <c r="AK115" s="911">
        <v>68347</v>
      </c>
      <c r="AL115" s="909"/>
      <c r="AM115" s="909"/>
      <c r="AN115" s="909"/>
      <c r="AO115" s="910"/>
      <c r="AP115" s="912">
        <v>2.2999999999999998</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10349</v>
      </c>
      <c r="DH116" s="784"/>
      <c r="DI116" s="784"/>
      <c r="DJ116" s="784"/>
      <c r="DK116" s="785"/>
      <c r="DL116" s="786">
        <v>8803</v>
      </c>
      <c r="DM116" s="784"/>
      <c r="DN116" s="784"/>
      <c r="DO116" s="784"/>
      <c r="DP116" s="785"/>
      <c r="DQ116" s="786">
        <v>7280</v>
      </c>
      <c r="DR116" s="784"/>
      <c r="DS116" s="784"/>
      <c r="DT116" s="784"/>
      <c r="DU116" s="785"/>
      <c r="DV116" s="754">
        <v>0.2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890412</v>
      </c>
      <c r="AB117" s="895"/>
      <c r="AC117" s="895"/>
      <c r="AD117" s="895"/>
      <c r="AE117" s="896"/>
      <c r="AF117" s="898">
        <v>856007</v>
      </c>
      <c r="AG117" s="895"/>
      <c r="AH117" s="895"/>
      <c r="AI117" s="895"/>
      <c r="AJ117" s="896"/>
      <c r="AK117" s="898">
        <v>920652</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8266503</v>
      </c>
      <c r="BR118" s="858"/>
      <c r="BS118" s="858"/>
      <c r="BT118" s="858"/>
      <c r="BU118" s="858"/>
      <c r="BV118" s="858">
        <v>7707869</v>
      </c>
      <c r="BW118" s="858"/>
      <c r="BX118" s="858"/>
      <c r="BY118" s="858"/>
      <c r="BZ118" s="858"/>
      <c r="CA118" s="858">
        <v>7397022</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433</v>
      </c>
      <c r="DH118" s="784"/>
      <c r="DI118" s="784"/>
      <c r="DJ118" s="784"/>
      <c r="DK118" s="785"/>
      <c r="DL118" s="786" t="s">
        <v>433</v>
      </c>
      <c r="DM118" s="784"/>
      <c r="DN118" s="784"/>
      <c r="DO118" s="784"/>
      <c r="DP118" s="785"/>
      <c r="DQ118" s="786" t="s">
        <v>433</v>
      </c>
      <c r="DR118" s="784"/>
      <c r="DS118" s="784"/>
      <c r="DT118" s="784"/>
      <c r="DU118" s="785"/>
      <c r="DV118" s="754" t="s">
        <v>433</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433</v>
      </c>
      <c r="AB119" s="873"/>
      <c r="AC119" s="873"/>
      <c r="AD119" s="873"/>
      <c r="AE119" s="874"/>
      <c r="AF119" s="875" t="s">
        <v>433</v>
      </c>
      <c r="AG119" s="873"/>
      <c r="AH119" s="873"/>
      <c r="AI119" s="873"/>
      <c r="AJ119" s="874"/>
      <c r="AK119" s="875" t="s">
        <v>433</v>
      </c>
      <c r="AL119" s="873"/>
      <c r="AM119" s="873"/>
      <c r="AN119" s="873"/>
      <c r="AO119" s="874"/>
      <c r="AP119" s="876" t="s">
        <v>433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3430815</v>
      </c>
      <c r="BR119" s="800"/>
      <c r="BS119" s="800"/>
      <c r="BT119" s="800"/>
      <c r="BU119" s="800"/>
      <c r="BV119" s="800">
        <v>3694908</v>
      </c>
      <c r="BW119" s="800"/>
      <c r="BX119" s="800"/>
      <c r="BY119" s="800"/>
      <c r="BZ119" s="800"/>
      <c r="CA119" s="800">
        <v>3531674</v>
      </c>
      <c r="CB119" s="800"/>
      <c r="CC119" s="800"/>
      <c r="CD119" s="800"/>
      <c r="CE119" s="800"/>
      <c r="CF119" s="861">
        <v>117.3</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11872</v>
      </c>
      <c r="DH119" s="717"/>
      <c r="DI119" s="717"/>
      <c r="DJ119" s="717"/>
      <c r="DK119" s="718"/>
      <c r="DL119" s="719">
        <v>6522</v>
      </c>
      <c r="DM119" s="717"/>
      <c r="DN119" s="717"/>
      <c r="DO119" s="717"/>
      <c r="DP119" s="718"/>
      <c r="DQ119" s="719">
        <v>5903</v>
      </c>
      <c r="DR119" s="717"/>
      <c r="DS119" s="717"/>
      <c r="DT119" s="717"/>
      <c r="DU119" s="718"/>
      <c r="DV119" s="807">
        <v>0.2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433</v>
      </c>
      <c r="AB120" s="784"/>
      <c r="AC120" s="784"/>
      <c r="AD120" s="784"/>
      <c r="AE120" s="785"/>
      <c r="AF120" s="786" t="s">
        <v>433</v>
      </c>
      <c r="AG120" s="784"/>
      <c r="AH120" s="784"/>
      <c r="AI120" s="784"/>
      <c r="AJ120" s="785"/>
      <c r="AK120" s="786" t="s">
        <v>433</v>
      </c>
      <c r="AL120" s="784"/>
      <c r="AM120" s="784"/>
      <c r="AN120" s="784"/>
      <c r="AO120" s="785"/>
      <c r="AP120" s="754" t="s">
        <v>433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511878</v>
      </c>
      <c r="BR120" s="771"/>
      <c r="BS120" s="771"/>
      <c r="BT120" s="771"/>
      <c r="BU120" s="771"/>
      <c r="BV120" s="771">
        <v>459447</v>
      </c>
      <c r="BW120" s="771"/>
      <c r="BX120" s="771"/>
      <c r="BY120" s="771"/>
      <c r="BZ120" s="771"/>
      <c r="CA120" s="771">
        <v>404667</v>
      </c>
      <c r="CB120" s="771"/>
      <c r="CC120" s="771"/>
      <c r="CD120" s="771"/>
      <c r="CE120" s="771"/>
      <c r="CF120" s="848">
        <v>13.4</v>
      </c>
      <c r="CG120" s="849"/>
      <c r="CH120" s="849"/>
      <c r="CI120" s="849"/>
      <c r="CJ120" s="849"/>
      <c r="CK120" s="850" t="s">
        <v>438</v>
      </c>
      <c r="CL120" s="810"/>
      <c r="CM120" s="810"/>
      <c r="CN120" s="810"/>
      <c r="CO120" s="811"/>
      <c r="CP120" s="854" t="s">
        <v>439</v>
      </c>
      <c r="CQ120" s="855"/>
      <c r="CR120" s="855"/>
      <c r="CS120" s="855"/>
      <c r="CT120" s="855"/>
      <c r="CU120" s="855"/>
      <c r="CV120" s="855"/>
      <c r="CW120" s="855"/>
      <c r="CX120" s="855"/>
      <c r="CY120" s="855"/>
      <c r="CZ120" s="855"/>
      <c r="DA120" s="855"/>
      <c r="DB120" s="855"/>
      <c r="DC120" s="855"/>
      <c r="DD120" s="855"/>
      <c r="DE120" s="855"/>
      <c r="DF120" s="856"/>
      <c r="DG120" s="799">
        <v>1557203</v>
      </c>
      <c r="DH120" s="800"/>
      <c r="DI120" s="800"/>
      <c r="DJ120" s="800"/>
      <c r="DK120" s="800"/>
      <c r="DL120" s="800">
        <v>1426199</v>
      </c>
      <c r="DM120" s="800"/>
      <c r="DN120" s="800"/>
      <c r="DO120" s="800"/>
      <c r="DP120" s="800"/>
      <c r="DQ120" s="800">
        <v>1304077</v>
      </c>
      <c r="DR120" s="800"/>
      <c r="DS120" s="800"/>
      <c r="DT120" s="800"/>
      <c r="DU120" s="800"/>
      <c r="DV120" s="801">
        <v>43.3</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433</v>
      </c>
      <c r="AB121" s="784"/>
      <c r="AC121" s="784"/>
      <c r="AD121" s="784"/>
      <c r="AE121" s="785"/>
      <c r="AF121" s="786" t="s">
        <v>433</v>
      </c>
      <c r="AG121" s="784"/>
      <c r="AH121" s="784"/>
      <c r="AI121" s="784"/>
      <c r="AJ121" s="785"/>
      <c r="AK121" s="786" t="s">
        <v>433</v>
      </c>
      <c r="AL121" s="784"/>
      <c r="AM121" s="784"/>
      <c r="AN121" s="784"/>
      <c r="AO121" s="785"/>
      <c r="AP121" s="754" t="s">
        <v>433</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5139080</v>
      </c>
      <c r="BR121" s="858"/>
      <c r="BS121" s="858"/>
      <c r="BT121" s="858"/>
      <c r="BU121" s="858"/>
      <c r="BV121" s="858">
        <v>4925085</v>
      </c>
      <c r="BW121" s="858"/>
      <c r="BX121" s="858"/>
      <c r="BY121" s="858"/>
      <c r="BZ121" s="858"/>
      <c r="CA121" s="858">
        <v>4766792</v>
      </c>
      <c r="CB121" s="858"/>
      <c r="CC121" s="858"/>
      <c r="CD121" s="858"/>
      <c r="CE121" s="858"/>
      <c r="CF121" s="859">
        <v>158.30000000000001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147223</v>
      </c>
      <c r="DH121" s="771"/>
      <c r="DI121" s="771"/>
      <c r="DJ121" s="771"/>
      <c r="DK121" s="771"/>
      <c r="DL121" s="771">
        <v>128850</v>
      </c>
      <c r="DM121" s="771"/>
      <c r="DN121" s="771"/>
      <c r="DO121" s="771"/>
      <c r="DP121" s="771"/>
      <c r="DQ121" s="771">
        <v>112745</v>
      </c>
      <c r="DR121" s="771"/>
      <c r="DS121" s="771"/>
      <c r="DT121" s="771"/>
      <c r="DU121" s="771"/>
      <c r="DV121" s="823">
        <v>3.7</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442</v>
      </c>
      <c r="BP122" s="838"/>
      <c r="BQ122" s="839">
        <v>9081773</v>
      </c>
      <c r="BR122" s="840"/>
      <c r="BS122" s="840"/>
      <c r="BT122" s="840"/>
      <c r="BU122" s="840"/>
      <c r="BV122" s="840">
        <v>9079440</v>
      </c>
      <c r="BW122" s="840"/>
      <c r="BX122" s="840"/>
      <c r="BY122" s="840"/>
      <c r="BZ122" s="840"/>
      <c r="CA122" s="840">
        <v>8703133</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56430</v>
      </c>
      <c r="DH122" s="771"/>
      <c r="DI122" s="771"/>
      <c r="DJ122" s="771"/>
      <c r="DK122" s="771"/>
      <c r="DL122" s="771">
        <v>58320</v>
      </c>
      <c r="DM122" s="771"/>
      <c r="DN122" s="771"/>
      <c r="DO122" s="771"/>
      <c r="DP122" s="771"/>
      <c r="DQ122" s="771">
        <v>58461</v>
      </c>
      <c r="DR122" s="771"/>
      <c r="DS122" s="771"/>
      <c r="DT122" s="771"/>
      <c r="DU122" s="771"/>
      <c r="DV122" s="823">
        <v>1.9</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1557</v>
      </c>
      <c r="AB123" s="784"/>
      <c r="AC123" s="784"/>
      <c r="AD123" s="784"/>
      <c r="AE123" s="785"/>
      <c r="AF123" s="786">
        <v>1537</v>
      </c>
      <c r="AG123" s="784"/>
      <c r="AH123" s="784"/>
      <c r="AI123" s="784"/>
      <c r="AJ123" s="785"/>
      <c r="AK123" s="786">
        <v>1515</v>
      </c>
      <c r="AL123" s="784"/>
      <c r="AM123" s="784"/>
      <c r="AN123" s="784"/>
      <c r="AO123" s="785"/>
      <c r="AP123" s="754">
        <v>0.1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51089</v>
      </c>
      <c r="DH123" s="784"/>
      <c r="DI123" s="784"/>
      <c r="DJ123" s="784"/>
      <c r="DK123" s="785"/>
      <c r="DL123" s="786">
        <v>48558</v>
      </c>
      <c r="DM123" s="784"/>
      <c r="DN123" s="784"/>
      <c r="DO123" s="784"/>
      <c r="DP123" s="785"/>
      <c r="DQ123" s="786">
        <v>46785</v>
      </c>
      <c r="DR123" s="784"/>
      <c r="DS123" s="784"/>
      <c r="DT123" s="784"/>
      <c r="DU123" s="785"/>
      <c r="DV123" s="754">
        <v>1.6</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27313</v>
      </c>
      <c r="AB126" s="784"/>
      <c r="AC126" s="784"/>
      <c r="AD126" s="784"/>
      <c r="AE126" s="785"/>
      <c r="AF126" s="786">
        <v>3411</v>
      </c>
      <c r="AG126" s="784"/>
      <c r="AH126" s="784"/>
      <c r="AI126" s="784"/>
      <c r="AJ126" s="785"/>
      <c r="AK126" s="786">
        <v>65794</v>
      </c>
      <c r="AL126" s="784"/>
      <c r="AM126" s="784"/>
      <c r="AN126" s="784"/>
      <c r="AO126" s="785"/>
      <c r="AP126" s="754">
        <v>2.2000000000000002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1217</v>
      </c>
      <c r="AB127" s="784"/>
      <c r="AC127" s="784"/>
      <c r="AD127" s="784"/>
      <c r="AE127" s="785"/>
      <c r="AF127" s="786">
        <v>1137</v>
      </c>
      <c r="AG127" s="784"/>
      <c r="AH127" s="784"/>
      <c r="AI127" s="784"/>
      <c r="AJ127" s="785"/>
      <c r="AK127" s="786">
        <v>1038</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50725</v>
      </c>
      <c r="AB128" s="724"/>
      <c r="AC128" s="724"/>
      <c r="AD128" s="724"/>
      <c r="AE128" s="725"/>
      <c r="AF128" s="726">
        <v>53961</v>
      </c>
      <c r="AG128" s="724"/>
      <c r="AH128" s="724"/>
      <c r="AI128" s="724"/>
      <c r="AJ128" s="725"/>
      <c r="AK128" s="726">
        <v>54579</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3728011</v>
      </c>
      <c r="AB129" s="784"/>
      <c r="AC129" s="784"/>
      <c r="AD129" s="784"/>
      <c r="AE129" s="785"/>
      <c r="AF129" s="786">
        <v>3705591</v>
      </c>
      <c r="AG129" s="784"/>
      <c r="AH129" s="784"/>
      <c r="AI129" s="784"/>
      <c r="AJ129" s="785"/>
      <c r="AK129" s="786">
        <v>3576341</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8.9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557056</v>
      </c>
      <c r="AB130" s="784"/>
      <c r="AC130" s="784"/>
      <c r="AD130" s="784"/>
      <c r="AE130" s="785"/>
      <c r="AF130" s="786">
        <v>552761</v>
      </c>
      <c r="AG130" s="784"/>
      <c r="AH130" s="784"/>
      <c r="AI130" s="784"/>
      <c r="AJ130" s="785"/>
      <c r="AK130" s="786">
        <v>565589</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3170955</v>
      </c>
      <c r="AB131" s="717"/>
      <c r="AC131" s="717"/>
      <c r="AD131" s="717"/>
      <c r="AE131" s="718"/>
      <c r="AF131" s="719">
        <v>3152830</v>
      </c>
      <c r="AG131" s="717"/>
      <c r="AH131" s="717"/>
      <c r="AI131" s="717"/>
      <c r="AJ131" s="718"/>
      <c r="AK131" s="719">
        <v>3010752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8.9131192339999998</v>
      </c>
      <c r="AB132" s="740"/>
      <c r="AC132" s="740"/>
      <c r="AD132" s="740"/>
      <c r="AE132" s="741"/>
      <c r="AF132" s="742">
        <v>7.9067060390000004</v>
      </c>
      <c r="AG132" s="740"/>
      <c r="AH132" s="740"/>
      <c r="AI132" s="740"/>
      <c r="AJ132" s="741"/>
      <c r="AK132" s="742">
        <v>9.9803637100000007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9.1</v>
      </c>
      <c r="AB133" s="749"/>
      <c r="AC133" s="749"/>
      <c r="AD133" s="749"/>
      <c r="AE133" s="750"/>
      <c r="AF133" s="748">
        <v>8.5</v>
      </c>
      <c r="AG133" s="749"/>
      <c r="AH133" s="749"/>
      <c r="AI133" s="749"/>
      <c r="AJ133" s="750"/>
      <c r="AK133" s="748">
        <v>8.9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S4" zoomScaleNormal="85" zoomScaleSheetLayoutView="55" workbookViewId="0">
      <selection activeCell="AA8" sqref="AA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756420</v>
      </c>
      <c r="L9" s="264">
        <v>132010</v>
      </c>
      <c r="M9" s="265">
        <v>138183</v>
      </c>
      <c r="N9" s="266">
        <v>-4.5</v>
      </c>
    </row>
    <row r="10" spans="1:16">
      <c r="A10" s="248"/>
      <c r="B10" s="244"/>
      <c r="C10" s="244"/>
      <c r="D10" s="244"/>
      <c r="E10" s="244"/>
      <c r="F10" s="244"/>
      <c r="G10" s="1133" t="s">
        <v>475</v>
      </c>
      <c r="H10" s="1134"/>
      <c r="I10" s="1134"/>
      <c r="J10" s="1135"/>
      <c r="K10" s="267">
        <v>74191</v>
      </c>
      <c r="L10" s="268">
        <v>12948</v>
      </c>
      <c r="M10" s="269">
        <v>15438</v>
      </c>
      <c r="N10" s="270">
        <v>-16.100000000000001</v>
      </c>
    </row>
    <row r="11" spans="1:16" ht="13.5" customHeight="1">
      <c r="A11" s="248"/>
      <c r="B11" s="244"/>
      <c r="C11" s="244"/>
      <c r="D11" s="244"/>
      <c r="E11" s="244"/>
      <c r="F11" s="244"/>
      <c r="G11" s="1133" t="s">
        <v>476</v>
      </c>
      <c r="H11" s="1134"/>
      <c r="I11" s="1134"/>
      <c r="J11" s="1135"/>
      <c r="K11" s="267">
        <v>191756</v>
      </c>
      <c r="L11" s="268">
        <v>33465</v>
      </c>
      <c r="M11" s="269">
        <v>22352</v>
      </c>
      <c r="N11" s="270">
        <v>49.7</v>
      </c>
    </row>
    <row r="12" spans="1:16" ht="13.5" customHeight="1">
      <c r="A12" s="248"/>
      <c r="B12" s="244"/>
      <c r="C12" s="244"/>
      <c r="D12" s="244"/>
      <c r="E12" s="244"/>
      <c r="F12" s="244"/>
      <c r="G12" s="1133" t="s">
        <v>477</v>
      </c>
      <c r="H12" s="1134"/>
      <c r="I12" s="1134"/>
      <c r="J12" s="1135"/>
      <c r="K12" s="267">
        <v>179912</v>
      </c>
      <c r="L12" s="268">
        <v>31398</v>
      </c>
      <c r="M12" s="269">
        <v>2530</v>
      </c>
      <c r="N12" s="270">
        <v>1141</v>
      </c>
    </row>
    <row r="13" spans="1:16" ht="13.5" customHeight="1">
      <c r="A13" s="248"/>
      <c r="B13" s="244"/>
      <c r="C13" s="244"/>
      <c r="D13" s="244"/>
      <c r="E13" s="244"/>
      <c r="F13" s="244"/>
      <c r="G13" s="1133" t="s">
        <v>478</v>
      </c>
      <c r="H13" s="1134"/>
      <c r="I13" s="1134"/>
      <c r="J13" s="1135"/>
      <c r="K13" s="267" t="s">
        <v>479</v>
      </c>
      <c r="L13" s="268" t="s">
        <v>479</v>
      </c>
      <c r="M13" s="269" t="s">
        <v>479</v>
      </c>
      <c r="N13" s="270" t="s">
        <v>479</v>
      </c>
    </row>
    <row r="14" spans="1:16" ht="13.5" customHeight="1">
      <c r="A14" s="248"/>
      <c r="B14" s="244"/>
      <c r="C14" s="244"/>
      <c r="D14" s="244"/>
      <c r="E14" s="244"/>
      <c r="F14" s="244"/>
      <c r="G14" s="1133" t="s">
        <v>480</v>
      </c>
      <c r="H14" s="1134"/>
      <c r="I14" s="1134"/>
      <c r="J14" s="1135"/>
      <c r="K14" s="267">
        <v>36898</v>
      </c>
      <c r="L14" s="268">
        <v>6439</v>
      </c>
      <c r="M14" s="269">
        <v>5605</v>
      </c>
      <c r="N14" s="270">
        <v>14.9</v>
      </c>
    </row>
    <row r="15" spans="1:16" ht="13.5" customHeight="1">
      <c r="A15" s="248"/>
      <c r="B15" s="244"/>
      <c r="C15" s="244"/>
      <c r="D15" s="244"/>
      <c r="E15" s="244"/>
      <c r="F15" s="244"/>
      <c r="G15" s="1133" t="s">
        <v>481</v>
      </c>
      <c r="H15" s="1134"/>
      <c r="I15" s="1134"/>
      <c r="J15" s="1135"/>
      <c r="K15" s="267" t="s">
        <v>479</v>
      </c>
      <c r="L15" s="268" t="s">
        <v>479</v>
      </c>
      <c r="M15" s="269">
        <v>3103</v>
      </c>
      <c r="N15" s="270" t="s">
        <v>479</v>
      </c>
    </row>
    <row r="16" spans="1:16">
      <c r="A16" s="248"/>
      <c r="B16" s="244"/>
      <c r="C16" s="244"/>
      <c r="D16" s="244"/>
      <c r="E16" s="244"/>
      <c r="F16" s="244"/>
      <c r="G16" s="1136" t="s">
        <v>482</v>
      </c>
      <c r="H16" s="1137"/>
      <c r="I16" s="1137"/>
      <c r="J16" s="1138"/>
      <c r="K16" s="268">
        <v>-75620</v>
      </c>
      <c r="L16" s="268">
        <v>-13197</v>
      </c>
      <c r="M16" s="269">
        <v>-15159</v>
      </c>
      <c r="N16" s="270">
        <v>-12.9</v>
      </c>
    </row>
    <row r="17" spans="1:16">
      <c r="A17" s="248"/>
      <c r="B17" s="244"/>
      <c r="C17" s="244"/>
      <c r="D17" s="244"/>
      <c r="E17" s="244"/>
      <c r="F17" s="244"/>
      <c r="G17" s="1136" t="s">
        <v>171</v>
      </c>
      <c r="H17" s="1137"/>
      <c r="I17" s="1137"/>
      <c r="J17" s="1138"/>
      <c r="K17" s="268">
        <v>1163557</v>
      </c>
      <c r="L17" s="268">
        <v>203064</v>
      </c>
      <c r="M17" s="269">
        <v>172052</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14.83</v>
      </c>
      <c r="L21" s="281">
        <v>15.52</v>
      </c>
      <c r="M21" s="282">
        <v>-0.69</v>
      </c>
      <c r="N21" s="249"/>
      <c r="O21" s="283"/>
      <c r="P21" s="279"/>
    </row>
    <row r="22" spans="1:16" s="284" customFormat="1">
      <c r="A22" s="279"/>
      <c r="B22" s="249"/>
      <c r="C22" s="249"/>
      <c r="D22" s="249"/>
      <c r="E22" s="249"/>
      <c r="F22" s="249"/>
      <c r="G22" s="1130" t="s">
        <v>488</v>
      </c>
      <c r="H22" s="1131"/>
      <c r="I22" s="1131"/>
      <c r="J22" s="1132"/>
      <c r="K22" s="285">
        <v>98.7</v>
      </c>
      <c r="L22" s="286">
        <v>95.8</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670403</v>
      </c>
      <c r="L32" s="294">
        <v>116999</v>
      </c>
      <c r="M32" s="295">
        <v>106666</v>
      </c>
      <c r="N32" s="296">
        <v>9.6999999999999993</v>
      </c>
    </row>
    <row r="33" spans="1:16" ht="13.5" customHeight="1">
      <c r="A33" s="248"/>
      <c r="B33" s="244"/>
      <c r="C33" s="244"/>
      <c r="D33" s="244"/>
      <c r="E33" s="244"/>
      <c r="F33" s="244"/>
      <c r="G33" s="1121" t="s">
        <v>492</v>
      </c>
      <c r="H33" s="1122"/>
      <c r="I33" s="1122"/>
      <c r="J33" s="1123"/>
      <c r="K33" s="294" t="s">
        <v>479</v>
      </c>
      <c r="L33" s="294" t="s">
        <v>479</v>
      </c>
      <c r="M33" s="295" t="s">
        <v>479</v>
      </c>
      <c r="N33" s="296" t="s">
        <v>479</v>
      </c>
    </row>
    <row r="34" spans="1:16" ht="27" customHeight="1">
      <c r="A34" s="248"/>
      <c r="B34" s="244"/>
      <c r="C34" s="244"/>
      <c r="D34" s="244"/>
      <c r="E34" s="244"/>
      <c r="F34" s="244"/>
      <c r="G34" s="1121" t="s">
        <v>493</v>
      </c>
      <c r="H34" s="1122"/>
      <c r="I34" s="1122"/>
      <c r="J34" s="1123"/>
      <c r="K34" s="294" t="s">
        <v>479</v>
      </c>
      <c r="L34" s="294" t="s">
        <v>479</v>
      </c>
      <c r="M34" s="295">
        <v>439</v>
      </c>
      <c r="N34" s="296" t="s">
        <v>479</v>
      </c>
    </row>
    <row r="35" spans="1:16" ht="27" customHeight="1">
      <c r="A35" s="248"/>
      <c r="B35" s="244"/>
      <c r="C35" s="244"/>
      <c r="D35" s="244"/>
      <c r="E35" s="244"/>
      <c r="F35" s="244"/>
      <c r="G35" s="1121" t="s">
        <v>494</v>
      </c>
      <c r="H35" s="1122"/>
      <c r="I35" s="1122"/>
      <c r="J35" s="1123"/>
      <c r="K35" s="294">
        <v>179425</v>
      </c>
      <c r="L35" s="294">
        <v>31313</v>
      </c>
      <c r="M35" s="295">
        <v>24405</v>
      </c>
      <c r="N35" s="296">
        <v>28.3</v>
      </c>
    </row>
    <row r="36" spans="1:16" ht="27" customHeight="1">
      <c r="A36" s="248"/>
      <c r="B36" s="244"/>
      <c r="C36" s="244"/>
      <c r="D36" s="244"/>
      <c r="E36" s="244"/>
      <c r="F36" s="244"/>
      <c r="G36" s="1121" t="s">
        <v>495</v>
      </c>
      <c r="H36" s="1122"/>
      <c r="I36" s="1122"/>
      <c r="J36" s="1123"/>
      <c r="K36" s="294">
        <v>2477</v>
      </c>
      <c r="L36" s="294">
        <v>432</v>
      </c>
      <c r="M36" s="295">
        <v>4847</v>
      </c>
      <c r="N36" s="296">
        <v>-91.1</v>
      </c>
    </row>
    <row r="37" spans="1:16" ht="13.5" customHeight="1">
      <c r="A37" s="248"/>
      <c r="B37" s="244"/>
      <c r="C37" s="244"/>
      <c r="D37" s="244"/>
      <c r="E37" s="244"/>
      <c r="F37" s="244"/>
      <c r="G37" s="1121" t="s">
        <v>496</v>
      </c>
      <c r="H37" s="1122"/>
      <c r="I37" s="1122"/>
      <c r="J37" s="1123"/>
      <c r="K37" s="294">
        <v>68347</v>
      </c>
      <c r="L37" s="294">
        <v>11928</v>
      </c>
      <c r="M37" s="295">
        <v>2124</v>
      </c>
      <c r="N37" s="296">
        <v>461.6</v>
      </c>
    </row>
    <row r="38" spans="1:16" ht="27" customHeight="1">
      <c r="A38" s="248"/>
      <c r="B38" s="244"/>
      <c r="C38" s="244"/>
      <c r="D38" s="244"/>
      <c r="E38" s="244"/>
      <c r="F38" s="244"/>
      <c r="G38" s="1124" t="s">
        <v>497</v>
      </c>
      <c r="H38" s="1125"/>
      <c r="I38" s="1125"/>
      <c r="J38" s="1126"/>
      <c r="K38" s="297" t="s">
        <v>479</v>
      </c>
      <c r="L38" s="297" t="s">
        <v>479</v>
      </c>
      <c r="M38" s="298">
        <v>33</v>
      </c>
      <c r="N38" s="299" t="s">
        <v>479</v>
      </c>
      <c r="O38" s="293"/>
    </row>
    <row r="39" spans="1:16">
      <c r="A39" s="248"/>
      <c r="B39" s="244"/>
      <c r="C39" s="244"/>
      <c r="D39" s="244"/>
      <c r="E39" s="244"/>
      <c r="F39" s="244"/>
      <c r="G39" s="1124" t="s">
        <v>498</v>
      </c>
      <c r="H39" s="1125"/>
      <c r="I39" s="1125"/>
      <c r="J39" s="1126"/>
      <c r="K39" s="300">
        <v>-54579</v>
      </c>
      <c r="L39" s="300">
        <v>-9525</v>
      </c>
      <c r="M39" s="301">
        <v>-5315</v>
      </c>
      <c r="N39" s="302">
        <v>79.2</v>
      </c>
      <c r="O39" s="293"/>
    </row>
    <row r="40" spans="1:16" ht="27" customHeight="1">
      <c r="A40" s="248"/>
      <c r="B40" s="244"/>
      <c r="C40" s="244"/>
      <c r="D40" s="244"/>
      <c r="E40" s="244"/>
      <c r="F40" s="244"/>
      <c r="G40" s="1121" t="s">
        <v>499</v>
      </c>
      <c r="H40" s="1122"/>
      <c r="I40" s="1122"/>
      <c r="J40" s="1123"/>
      <c r="K40" s="300">
        <v>-565589</v>
      </c>
      <c r="L40" s="300">
        <v>-98707</v>
      </c>
      <c r="M40" s="301">
        <v>-96584</v>
      </c>
      <c r="N40" s="302">
        <v>2.2000000000000002</v>
      </c>
      <c r="O40" s="293"/>
    </row>
    <row r="41" spans="1:16">
      <c r="A41" s="248"/>
      <c r="B41" s="244"/>
      <c r="C41" s="244"/>
      <c r="D41" s="244"/>
      <c r="E41" s="244"/>
      <c r="F41" s="244"/>
      <c r="G41" s="1127" t="s">
        <v>281</v>
      </c>
      <c r="H41" s="1128"/>
      <c r="I41" s="1128"/>
      <c r="J41" s="1129"/>
      <c r="K41" s="294">
        <v>300484</v>
      </c>
      <c r="L41" s="300">
        <v>52440</v>
      </c>
      <c r="M41" s="301">
        <v>36615</v>
      </c>
      <c r="N41" s="302">
        <v>43.2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1050827</v>
      </c>
      <c r="J51" s="320">
        <v>173834</v>
      </c>
      <c r="K51" s="321">
        <v>-11.8</v>
      </c>
      <c r="L51" s="322">
        <v>192544</v>
      </c>
      <c r="M51" s="323">
        <v>10.4</v>
      </c>
      <c r="N51" s="324">
        <v>-22.2</v>
      </c>
    </row>
    <row r="52" spans="1:14">
      <c r="A52" s="248"/>
      <c r="B52" s="244"/>
      <c r="C52" s="244"/>
      <c r="D52" s="244"/>
      <c r="E52" s="244"/>
      <c r="F52" s="244"/>
      <c r="G52" s="325"/>
      <c r="H52" s="326" t="s">
        <v>510</v>
      </c>
      <c r="I52" s="327">
        <v>503146</v>
      </c>
      <c r="J52" s="328">
        <v>83233</v>
      </c>
      <c r="K52" s="329">
        <v>-45.9</v>
      </c>
      <c r="L52" s="330">
        <v>82235</v>
      </c>
      <c r="M52" s="331">
        <v>-8.1</v>
      </c>
      <c r="N52" s="332">
        <v>-37.799999999999997</v>
      </c>
    </row>
    <row r="53" spans="1:14">
      <c r="A53" s="248"/>
      <c r="B53" s="244"/>
      <c r="C53" s="244"/>
      <c r="D53" s="244"/>
      <c r="E53" s="244"/>
      <c r="F53" s="244"/>
      <c r="G53" s="310" t="s">
        <v>511</v>
      </c>
      <c r="H53" s="311"/>
      <c r="I53" s="319">
        <v>901448</v>
      </c>
      <c r="J53" s="320">
        <v>151047</v>
      </c>
      <c r="K53" s="321">
        <v>-13.1</v>
      </c>
      <c r="L53" s="322">
        <v>146140</v>
      </c>
      <c r="M53" s="323">
        <v>-24.1</v>
      </c>
      <c r="N53" s="324">
        <v>11</v>
      </c>
    </row>
    <row r="54" spans="1:14">
      <c r="A54" s="248"/>
      <c r="B54" s="244"/>
      <c r="C54" s="244"/>
      <c r="D54" s="244"/>
      <c r="E54" s="244"/>
      <c r="F54" s="244"/>
      <c r="G54" s="325"/>
      <c r="H54" s="326" t="s">
        <v>510</v>
      </c>
      <c r="I54" s="327">
        <v>688649</v>
      </c>
      <c r="J54" s="328">
        <v>115390</v>
      </c>
      <c r="K54" s="329">
        <v>38.6</v>
      </c>
      <c r="L54" s="330">
        <v>75451</v>
      </c>
      <c r="M54" s="331">
        <v>-8.1999999999999993</v>
      </c>
      <c r="N54" s="332">
        <v>46.8</v>
      </c>
    </row>
    <row r="55" spans="1:14">
      <c r="A55" s="248"/>
      <c r="B55" s="244"/>
      <c r="C55" s="244"/>
      <c r="D55" s="244"/>
      <c r="E55" s="244"/>
      <c r="F55" s="244"/>
      <c r="G55" s="310" t="s">
        <v>512</v>
      </c>
      <c r="H55" s="311"/>
      <c r="I55" s="319">
        <v>917001</v>
      </c>
      <c r="J55" s="320">
        <v>157696</v>
      </c>
      <c r="K55" s="321">
        <v>4.4000000000000004</v>
      </c>
      <c r="L55" s="322">
        <v>146641</v>
      </c>
      <c r="M55" s="323">
        <v>0.3</v>
      </c>
      <c r="N55" s="324">
        <v>4.0999999999999996</v>
      </c>
    </row>
    <row r="56" spans="1:14">
      <c r="A56" s="248"/>
      <c r="B56" s="244"/>
      <c r="C56" s="244"/>
      <c r="D56" s="244"/>
      <c r="E56" s="244"/>
      <c r="F56" s="244"/>
      <c r="G56" s="325"/>
      <c r="H56" s="326" t="s">
        <v>510</v>
      </c>
      <c r="I56" s="327">
        <v>307904</v>
      </c>
      <c r="J56" s="328">
        <v>52950</v>
      </c>
      <c r="K56" s="329">
        <v>-54.1</v>
      </c>
      <c r="L56" s="330">
        <v>68142</v>
      </c>
      <c r="M56" s="331">
        <v>-9.6999999999999993</v>
      </c>
      <c r="N56" s="332">
        <v>-44.4</v>
      </c>
    </row>
    <row r="57" spans="1:14">
      <c r="A57" s="248"/>
      <c r="B57" s="244"/>
      <c r="C57" s="244"/>
      <c r="D57" s="244"/>
      <c r="E57" s="244"/>
      <c r="F57" s="244"/>
      <c r="G57" s="310" t="s">
        <v>513</v>
      </c>
      <c r="H57" s="311"/>
      <c r="I57" s="319">
        <v>1013768</v>
      </c>
      <c r="J57" s="320">
        <v>174727</v>
      </c>
      <c r="K57" s="321">
        <v>10.8</v>
      </c>
      <c r="L57" s="322">
        <v>174587</v>
      </c>
      <c r="M57" s="323">
        <v>19.100000000000001</v>
      </c>
      <c r="N57" s="324">
        <v>-8.3000000000000007</v>
      </c>
    </row>
    <row r="58" spans="1:14">
      <c r="A58" s="248"/>
      <c r="B58" s="244"/>
      <c r="C58" s="244"/>
      <c r="D58" s="244"/>
      <c r="E58" s="244"/>
      <c r="F58" s="244"/>
      <c r="G58" s="325"/>
      <c r="H58" s="326" t="s">
        <v>510</v>
      </c>
      <c r="I58" s="327">
        <v>335334</v>
      </c>
      <c r="J58" s="328">
        <v>57796</v>
      </c>
      <c r="K58" s="329">
        <v>9.1999999999999993</v>
      </c>
      <c r="L58" s="330">
        <v>79695</v>
      </c>
      <c r="M58" s="331">
        <v>17</v>
      </c>
      <c r="N58" s="332">
        <v>-7.8</v>
      </c>
    </row>
    <row r="59" spans="1:14">
      <c r="A59" s="248"/>
      <c r="B59" s="244"/>
      <c r="C59" s="244"/>
      <c r="D59" s="244"/>
      <c r="E59" s="244"/>
      <c r="F59" s="244"/>
      <c r="G59" s="310" t="s">
        <v>514</v>
      </c>
      <c r="H59" s="311"/>
      <c r="I59" s="319">
        <v>511675</v>
      </c>
      <c r="J59" s="320">
        <v>89298</v>
      </c>
      <c r="K59" s="321">
        <v>-48.9</v>
      </c>
      <c r="L59" s="322">
        <v>175675</v>
      </c>
      <c r="M59" s="323">
        <v>0.6</v>
      </c>
      <c r="N59" s="324">
        <v>-49.5</v>
      </c>
    </row>
    <row r="60" spans="1:14">
      <c r="A60" s="248"/>
      <c r="B60" s="244"/>
      <c r="C60" s="244"/>
      <c r="D60" s="244"/>
      <c r="E60" s="244"/>
      <c r="F60" s="244"/>
      <c r="G60" s="325"/>
      <c r="H60" s="326" t="s">
        <v>510</v>
      </c>
      <c r="I60" s="333">
        <v>284615</v>
      </c>
      <c r="J60" s="328">
        <v>49671</v>
      </c>
      <c r="K60" s="329">
        <v>-14.1</v>
      </c>
      <c r="L60" s="330">
        <v>87698</v>
      </c>
      <c r="M60" s="331">
        <v>10</v>
      </c>
      <c r="N60" s="332">
        <v>-24.1</v>
      </c>
    </row>
    <row r="61" spans="1:14">
      <c r="A61" s="248"/>
      <c r="B61" s="244"/>
      <c r="C61" s="244"/>
      <c r="D61" s="244"/>
      <c r="E61" s="244"/>
      <c r="F61" s="244"/>
      <c r="G61" s="310" t="s">
        <v>515</v>
      </c>
      <c r="H61" s="334"/>
      <c r="I61" s="335">
        <v>878944</v>
      </c>
      <c r="J61" s="336">
        <v>149320</v>
      </c>
      <c r="K61" s="337">
        <v>-11.7</v>
      </c>
      <c r="L61" s="338">
        <v>167117</v>
      </c>
      <c r="M61" s="339">
        <v>1.3</v>
      </c>
      <c r="N61" s="324">
        <v>-13</v>
      </c>
    </row>
    <row r="62" spans="1:14">
      <c r="A62" s="248"/>
      <c r="B62" s="244"/>
      <c r="C62" s="244"/>
      <c r="D62" s="244"/>
      <c r="E62" s="244"/>
      <c r="F62" s="244"/>
      <c r="G62" s="325"/>
      <c r="H62" s="326" t="s">
        <v>510</v>
      </c>
      <c r="I62" s="327">
        <v>423930</v>
      </c>
      <c r="J62" s="328">
        <v>71808</v>
      </c>
      <c r="K62" s="329">
        <v>-13.3</v>
      </c>
      <c r="L62" s="330">
        <v>78644</v>
      </c>
      <c r="M62" s="331">
        <v>0.2</v>
      </c>
      <c r="N62" s="332">
        <v>-13.5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17.63</v>
      </c>
      <c r="G47" s="12">
        <v>18.75</v>
      </c>
      <c r="H47" s="12">
        <v>20.12</v>
      </c>
      <c r="I47" s="12">
        <v>20.89</v>
      </c>
      <c r="J47" s="13">
        <v>16.12</v>
      </c>
    </row>
    <row r="48" spans="2:10" ht="57.75" customHeight="1">
      <c r="B48" s="14"/>
      <c r="C48" s="1141" t="s">
        <v>4</v>
      </c>
      <c r="D48" s="1141"/>
      <c r="E48" s="1142"/>
      <c r="F48" s="15">
        <v>1.03</v>
      </c>
      <c r="G48" s="16">
        <v>1.54</v>
      </c>
      <c r="H48" s="16">
        <v>0.98</v>
      </c>
      <c r="I48" s="16">
        <v>0.56999999999999995</v>
      </c>
      <c r="J48" s="17">
        <v>0.79</v>
      </c>
    </row>
    <row r="49" spans="2:10" ht="57.75" customHeight="1" thickBot="1">
      <c r="B49" s="18"/>
      <c r="C49" s="1143" t="s">
        <v>5</v>
      </c>
      <c r="D49" s="1143"/>
      <c r="E49" s="1144"/>
      <c r="F49" s="19" t="s">
        <v>522</v>
      </c>
      <c r="G49" s="20">
        <v>0.73</v>
      </c>
      <c r="H49" s="20">
        <v>0.57999999999999996</v>
      </c>
      <c r="I49" s="20" t="s">
        <v>523</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525</v>
      </c>
      <c r="D34" s="1151"/>
      <c r="E34" s="1152"/>
      <c r="F34" s="32">
        <v>5.37</v>
      </c>
      <c r="G34" s="33">
        <v>5.81</v>
      </c>
      <c r="H34" s="33">
        <v>5.7</v>
      </c>
      <c r="I34" s="33">
        <v>6.84</v>
      </c>
      <c r="J34" s="34">
        <v>8.39</v>
      </c>
      <c r="K34" s="22"/>
      <c r="L34" s="22"/>
      <c r="M34" s="22"/>
      <c r="N34" s="22"/>
      <c r="O34" s="22"/>
      <c r="P34" s="22"/>
    </row>
    <row r="35" spans="1:16" ht="39" customHeight="1">
      <c r="A35" s="22"/>
      <c r="B35" s="35"/>
      <c r="C35" s="1145" t="s">
        <v>526</v>
      </c>
      <c r="D35" s="1146"/>
      <c r="E35" s="1147"/>
      <c r="F35" s="36">
        <v>3.53</v>
      </c>
      <c r="G35" s="37">
        <v>3.54</v>
      </c>
      <c r="H35" s="37">
        <v>3.49</v>
      </c>
      <c r="I35" s="37">
        <v>3.54</v>
      </c>
      <c r="J35" s="38">
        <v>3.9</v>
      </c>
      <c r="K35" s="22"/>
      <c r="L35" s="22"/>
      <c r="M35" s="22"/>
      <c r="N35" s="22"/>
      <c r="O35" s="22"/>
      <c r="P35" s="22"/>
    </row>
    <row r="36" spans="1:16" ht="39" customHeight="1">
      <c r="A36" s="22"/>
      <c r="B36" s="35"/>
      <c r="C36" s="1145" t="s">
        <v>527</v>
      </c>
      <c r="D36" s="1146"/>
      <c r="E36" s="1147"/>
      <c r="F36" s="36">
        <v>1.02</v>
      </c>
      <c r="G36" s="37">
        <v>1.54</v>
      </c>
      <c r="H36" s="37">
        <v>0.97</v>
      </c>
      <c r="I36" s="37">
        <v>0.56999999999999995</v>
      </c>
      <c r="J36" s="38">
        <v>0.79</v>
      </c>
      <c r="K36" s="22"/>
      <c r="L36" s="22"/>
      <c r="M36" s="22"/>
      <c r="N36" s="22"/>
      <c r="O36" s="22"/>
      <c r="P36" s="22"/>
    </row>
    <row r="37" spans="1:16" ht="39" customHeight="1">
      <c r="A37" s="22"/>
      <c r="B37" s="35"/>
      <c r="C37" s="1145" t="s">
        <v>528</v>
      </c>
      <c r="D37" s="1146"/>
      <c r="E37" s="1147"/>
      <c r="F37" s="36">
        <v>0.22</v>
      </c>
      <c r="G37" s="37">
        <v>0.09</v>
      </c>
      <c r="H37" s="37">
        <v>0.2</v>
      </c>
      <c r="I37" s="37">
        <v>0.23</v>
      </c>
      <c r="J37" s="38">
        <v>0.11</v>
      </c>
      <c r="K37" s="22"/>
      <c r="L37" s="22"/>
      <c r="M37" s="22"/>
      <c r="N37" s="22"/>
      <c r="O37" s="22"/>
      <c r="P37" s="22"/>
    </row>
    <row r="38" spans="1:16" ht="39" customHeight="1">
      <c r="A38" s="22"/>
      <c r="B38" s="35"/>
      <c r="C38" s="1145" t="s">
        <v>529</v>
      </c>
      <c r="D38" s="1146"/>
      <c r="E38" s="1147"/>
      <c r="F38" s="36">
        <v>7.0000000000000007E-2</v>
      </c>
      <c r="G38" s="37">
        <v>7.0000000000000007E-2</v>
      </c>
      <c r="H38" s="37">
        <v>0.05</v>
      </c>
      <c r="I38" s="37">
        <v>0.08</v>
      </c>
      <c r="J38" s="38">
        <v>0.08</v>
      </c>
      <c r="K38" s="22"/>
      <c r="L38" s="22"/>
      <c r="M38" s="22"/>
      <c r="N38" s="22"/>
      <c r="O38" s="22"/>
      <c r="P38" s="22"/>
    </row>
    <row r="39" spans="1:16" ht="39" customHeight="1">
      <c r="A39" s="22"/>
      <c r="B39" s="35"/>
      <c r="C39" s="1145" t="s">
        <v>530</v>
      </c>
      <c r="D39" s="1146"/>
      <c r="E39" s="1147"/>
      <c r="F39" s="36">
        <v>0.02</v>
      </c>
      <c r="G39" s="37">
        <v>0.05</v>
      </c>
      <c r="H39" s="37">
        <v>0.02</v>
      </c>
      <c r="I39" s="37">
        <v>0.01</v>
      </c>
      <c r="J39" s="38">
        <v>0.03</v>
      </c>
      <c r="K39" s="22"/>
      <c r="L39" s="22"/>
      <c r="M39" s="22"/>
      <c r="N39" s="22"/>
      <c r="O39" s="22"/>
      <c r="P39" s="22"/>
    </row>
    <row r="40" spans="1:16" ht="39" customHeight="1">
      <c r="A40" s="22"/>
      <c r="B40" s="35"/>
      <c r="C40" s="1145" t="s">
        <v>531</v>
      </c>
      <c r="D40" s="1146"/>
      <c r="E40" s="1147"/>
      <c r="F40" s="36">
        <v>0.01</v>
      </c>
      <c r="G40" s="37">
        <v>0</v>
      </c>
      <c r="H40" s="37">
        <v>0</v>
      </c>
      <c r="I40" s="37">
        <v>0</v>
      </c>
      <c r="J40" s="38">
        <v>0.01</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591</v>
      </c>
      <c r="L45" s="60">
        <v>613</v>
      </c>
      <c r="M45" s="60">
        <v>621</v>
      </c>
      <c r="N45" s="60">
        <v>652</v>
      </c>
      <c r="O45" s="61">
        <v>670</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234</v>
      </c>
      <c r="L48" s="64">
        <v>215</v>
      </c>
      <c r="M48" s="64">
        <v>209</v>
      </c>
      <c r="N48" s="64">
        <v>195</v>
      </c>
      <c r="O48" s="65">
        <v>179</v>
      </c>
      <c r="P48" s="48"/>
      <c r="Q48" s="48"/>
      <c r="R48" s="48"/>
      <c r="S48" s="48"/>
      <c r="T48" s="48"/>
      <c r="U48" s="48"/>
    </row>
    <row r="49" spans="1:21" ht="30.75" customHeight="1">
      <c r="A49" s="48"/>
      <c r="B49" s="1163"/>
      <c r="C49" s="1164"/>
      <c r="D49" s="62"/>
      <c r="E49" s="1155" t="s">
        <v>16</v>
      </c>
      <c r="F49" s="1155"/>
      <c r="G49" s="1155"/>
      <c r="H49" s="1155"/>
      <c r="I49" s="1155"/>
      <c r="J49" s="1156"/>
      <c r="K49" s="63">
        <v>37</v>
      </c>
      <c r="L49" s="64">
        <v>38</v>
      </c>
      <c r="M49" s="64">
        <v>30</v>
      </c>
      <c r="N49" s="64">
        <v>3</v>
      </c>
      <c r="O49" s="65">
        <v>2</v>
      </c>
      <c r="P49" s="48"/>
      <c r="Q49" s="48"/>
      <c r="R49" s="48"/>
      <c r="S49" s="48"/>
      <c r="T49" s="48"/>
      <c r="U49" s="48"/>
    </row>
    <row r="50" spans="1:21" ht="30.75" customHeight="1">
      <c r="A50" s="48"/>
      <c r="B50" s="1163"/>
      <c r="C50" s="1164"/>
      <c r="D50" s="62"/>
      <c r="E50" s="1155" t="s">
        <v>17</v>
      </c>
      <c r="F50" s="1155"/>
      <c r="G50" s="1155"/>
      <c r="H50" s="1155"/>
      <c r="I50" s="1155"/>
      <c r="J50" s="1156"/>
      <c r="K50" s="63">
        <v>35</v>
      </c>
      <c r="L50" s="64">
        <v>7</v>
      </c>
      <c r="M50" s="64">
        <v>30</v>
      </c>
      <c r="N50" s="64">
        <v>6</v>
      </c>
      <c r="O50" s="65">
        <v>68</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588</v>
      </c>
      <c r="L52" s="64">
        <v>603</v>
      </c>
      <c r="M52" s="64">
        <v>608</v>
      </c>
      <c r="N52" s="64">
        <v>607</v>
      </c>
      <c r="O52" s="65">
        <v>621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309</v>
      </c>
      <c r="L53" s="69">
        <v>270</v>
      </c>
      <c r="M53" s="69">
        <v>282</v>
      </c>
      <c r="N53" s="69">
        <v>249</v>
      </c>
      <c r="O53" s="70">
        <v>298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2016-04-19T00:49:57Z</cp:lastPrinted>
  <dcterms:created xsi:type="dcterms:W3CDTF">2016-02-15T00:21:15Z</dcterms:created>
  <dcterms:modified xsi:type="dcterms:W3CDTF">2016-04-19T00:49:58Z</dcterms:modified>
</cp:coreProperties>
</file>